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/>
  <xr:revisionPtr revIDLastSave="167" documentId="13_ncr:1_{4FFEE7B7-FA41-47FA-85DB-E7753E67750E}" xr6:coauthVersionLast="47" xr6:coauthVersionMax="47" xr10:uidLastSave="{57B3F5A5-5BC2-4FC8-8FAE-003DEF3FB01C}"/>
  <bookViews>
    <workbookView xWindow="-120" yWindow="-120" windowWidth="29040" windowHeight="15840" xr2:uid="{00000000-000D-0000-FFFF-FFFF00000000}"/>
  </bookViews>
  <sheets>
    <sheet name="enrollment by race-ethnicity" sheetId="1" r:id="rId1"/>
    <sheet name="chart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O40" i="1"/>
  <c r="O15" i="1"/>
  <c r="O48" i="1" l="1"/>
  <c r="O18" i="1"/>
  <c r="N15" i="1"/>
  <c r="B40" i="1"/>
  <c r="C40" i="1"/>
  <c r="D40" i="1"/>
  <c r="E40" i="1"/>
  <c r="F40" i="1"/>
  <c r="G40" i="1"/>
  <c r="G48" i="1" s="1"/>
  <c r="H40" i="1"/>
  <c r="I40" i="1"/>
  <c r="I44" i="1" s="1"/>
  <c r="J40" i="1"/>
  <c r="K40" i="1"/>
  <c r="L40" i="1"/>
  <c r="M40" i="1"/>
  <c r="C43" i="1"/>
  <c r="C52" i="1" s="1"/>
  <c r="D45" i="1"/>
  <c r="H44" i="1"/>
  <c r="J46" i="1"/>
  <c r="K43" i="1"/>
  <c r="K52" i="1" s="1"/>
  <c r="L45" i="1"/>
  <c r="B51" i="1"/>
  <c r="E43" i="1"/>
  <c r="E52" i="1" s="1"/>
  <c r="F43" i="1"/>
  <c r="F52" i="1" s="1"/>
  <c r="H43" i="1"/>
  <c r="C44" i="1"/>
  <c r="E44" i="1"/>
  <c r="F44" i="1"/>
  <c r="G44" i="1"/>
  <c r="K44" i="1"/>
  <c r="C45" i="1"/>
  <c r="E45" i="1"/>
  <c r="F45" i="1"/>
  <c r="G45" i="1"/>
  <c r="K45" i="1"/>
  <c r="C46" i="1"/>
  <c r="E46" i="1"/>
  <c r="F46" i="1"/>
  <c r="K46" i="1"/>
  <c r="C47" i="1"/>
  <c r="E47" i="1"/>
  <c r="F47" i="1"/>
  <c r="H47" i="1"/>
  <c r="K47" i="1"/>
  <c r="C48" i="1"/>
  <c r="E48" i="1"/>
  <c r="F48" i="1"/>
  <c r="H48" i="1"/>
  <c r="K48" i="1"/>
  <c r="C49" i="1"/>
  <c r="E49" i="1"/>
  <c r="F49" i="1"/>
  <c r="G49" i="1"/>
  <c r="H49" i="1"/>
  <c r="K49" i="1"/>
  <c r="C50" i="1"/>
  <c r="E50" i="1"/>
  <c r="F50" i="1"/>
  <c r="H50" i="1"/>
  <c r="K50" i="1"/>
  <c r="C51" i="1"/>
  <c r="E51" i="1"/>
  <c r="F51" i="1"/>
  <c r="G51" i="1"/>
  <c r="H51" i="1"/>
  <c r="K51" i="1"/>
  <c r="M15" i="1"/>
  <c r="M21" i="1" s="1"/>
  <c r="L15" i="1"/>
  <c r="L24" i="1" s="1"/>
  <c r="L26" i="1" l="1"/>
  <c r="L18" i="1"/>
  <c r="L21" i="1"/>
  <c r="L23" i="1"/>
  <c r="I51" i="1"/>
  <c r="O43" i="1"/>
  <c r="O47" i="1"/>
  <c r="O25" i="1"/>
  <c r="O46" i="1"/>
  <c r="O24" i="1"/>
  <c r="O45" i="1"/>
  <c r="O23" i="1"/>
  <c r="O20" i="1"/>
  <c r="O19" i="1"/>
  <c r="O44" i="1"/>
  <c r="O22" i="1"/>
  <c r="O51" i="1"/>
  <c r="O21" i="1"/>
  <c r="O50" i="1"/>
  <c r="O49" i="1"/>
  <c r="O26" i="1"/>
  <c r="N43" i="1"/>
  <c r="N44" i="1"/>
  <c r="N45" i="1"/>
  <c r="N46" i="1"/>
  <c r="N47" i="1"/>
  <c r="N48" i="1"/>
  <c r="N49" i="1"/>
  <c r="N50" i="1"/>
  <c r="N51" i="1"/>
  <c r="M43" i="1"/>
  <c r="M44" i="1"/>
  <c r="M45" i="1"/>
  <c r="M46" i="1"/>
  <c r="M47" i="1"/>
  <c r="M48" i="1"/>
  <c r="M49" i="1"/>
  <c r="M50" i="1"/>
  <c r="M51" i="1"/>
  <c r="N18" i="1"/>
  <c r="N19" i="1"/>
  <c r="N20" i="1"/>
  <c r="N21" i="1"/>
  <c r="N22" i="1"/>
  <c r="N23" i="1"/>
  <c r="N24" i="1"/>
  <c r="N25" i="1"/>
  <c r="N26" i="1"/>
  <c r="H52" i="1"/>
  <c r="G50" i="1"/>
  <c r="I45" i="1"/>
  <c r="I46" i="1"/>
  <c r="I47" i="1"/>
  <c r="G46" i="1"/>
  <c r="I43" i="1"/>
  <c r="I48" i="1"/>
  <c r="I49" i="1"/>
  <c r="G47" i="1"/>
  <c r="G43" i="1"/>
  <c r="G52" i="1" s="1"/>
  <c r="I50" i="1"/>
  <c r="M26" i="1"/>
  <c r="M20" i="1"/>
  <c r="M23" i="1"/>
  <c r="M18" i="1"/>
  <c r="J49" i="1"/>
  <c r="L48" i="1"/>
  <c r="D48" i="1"/>
  <c r="H46" i="1"/>
  <c r="J45" i="1"/>
  <c r="L44" i="1"/>
  <c r="D44" i="1"/>
  <c r="L51" i="1"/>
  <c r="D51" i="1"/>
  <c r="J48" i="1"/>
  <c r="L47" i="1"/>
  <c r="D47" i="1"/>
  <c r="H45" i="1"/>
  <c r="J44" i="1"/>
  <c r="L43" i="1"/>
  <c r="D43" i="1"/>
  <c r="J51" i="1"/>
  <c r="L50" i="1"/>
  <c r="D50" i="1"/>
  <c r="J47" i="1"/>
  <c r="L46" i="1"/>
  <c r="D46" i="1"/>
  <c r="J43" i="1"/>
  <c r="J50" i="1"/>
  <c r="L49" i="1"/>
  <c r="D49" i="1"/>
  <c r="B49" i="1"/>
  <c r="B48" i="1"/>
  <c r="B47" i="1"/>
  <c r="B46" i="1"/>
  <c r="B50" i="1"/>
  <c r="B45" i="1"/>
  <c r="B43" i="1"/>
  <c r="B52" i="1" s="1"/>
  <c r="B44" i="1"/>
  <c r="M25" i="1"/>
  <c r="L20" i="1"/>
  <c r="L25" i="1"/>
  <c r="M22" i="1"/>
  <c r="L22" i="1"/>
  <c r="M19" i="1"/>
  <c r="M24" i="1"/>
  <c r="L19" i="1"/>
  <c r="L27" i="1" s="1"/>
  <c r="O52" i="1" l="1"/>
  <c r="O27" i="1"/>
  <c r="N52" i="1"/>
  <c r="M52" i="1"/>
  <c r="N27" i="1"/>
  <c r="D52" i="1"/>
  <c r="J52" i="1"/>
  <c r="I52" i="1"/>
  <c r="L52" i="1"/>
  <c r="M27" i="1"/>
  <c r="K15" i="1"/>
  <c r="K19" i="1" l="1"/>
  <c r="K26" i="1"/>
  <c r="K22" i="1"/>
  <c r="K25" i="1"/>
  <c r="K24" i="1"/>
  <c r="K20" i="1"/>
  <c r="K21" i="1"/>
  <c r="K23" i="1"/>
  <c r="K18" i="1"/>
  <c r="J15" i="1"/>
  <c r="J22" i="1" l="1"/>
  <c r="J19" i="1"/>
  <c r="J25" i="1"/>
  <c r="J20" i="1"/>
  <c r="J23" i="1"/>
  <c r="J21" i="1"/>
  <c r="J24" i="1"/>
  <c r="J18" i="1"/>
  <c r="J26" i="1"/>
  <c r="K27" i="1"/>
  <c r="B15" i="1"/>
  <c r="C15" i="1"/>
  <c r="D15" i="1"/>
  <c r="E15" i="1"/>
  <c r="F15" i="1"/>
  <c r="G15" i="1"/>
  <c r="H15" i="1"/>
  <c r="I15" i="1"/>
  <c r="G23" i="1" l="1"/>
  <c r="G22" i="1"/>
  <c r="G18" i="1"/>
  <c r="G26" i="1"/>
  <c r="G25" i="1"/>
  <c r="G21" i="1"/>
  <c r="G24" i="1"/>
  <c r="G20" i="1"/>
  <c r="G19" i="1"/>
  <c r="E21" i="1"/>
  <c r="E20" i="1"/>
  <c r="E24" i="1"/>
  <c r="E19" i="1"/>
  <c r="E23" i="1"/>
  <c r="E18" i="1"/>
  <c r="E22" i="1"/>
  <c r="E26" i="1"/>
  <c r="E25" i="1"/>
  <c r="C19" i="1"/>
  <c r="C18" i="1"/>
  <c r="C21" i="1"/>
  <c r="C24" i="1"/>
  <c r="C22" i="1"/>
  <c r="C25" i="1"/>
  <c r="C26" i="1"/>
  <c r="C20" i="1"/>
  <c r="C23" i="1"/>
  <c r="B19" i="1"/>
  <c r="B18" i="1"/>
  <c r="B20" i="1"/>
  <c r="B24" i="1"/>
  <c r="B25" i="1"/>
  <c r="B26" i="1"/>
  <c r="B21" i="1"/>
  <c r="B22" i="1"/>
  <c r="B23" i="1"/>
  <c r="J27" i="1"/>
  <c r="I25" i="1"/>
  <c r="I24" i="1"/>
  <c r="I20" i="1"/>
  <c r="I23" i="1"/>
  <c r="I19" i="1"/>
  <c r="I18" i="1"/>
  <c r="I26" i="1"/>
  <c r="I22" i="1"/>
  <c r="I21" i="1"/>
  <c r="F18" i="1"/>
  <c r="F26" i="1"/>
  <c r="F21" i="1"/>
  <c r="F20" i="1"/>
  <c r="F23" i="1"/>
  <c r="F24" i="1"/>
  <c r="F19" i="1"/>
  <c r="F25" i="1"/>
  <c r="F22" i="1"/>
  <c r="D24" i="1"/>
  <c r="D19" i="1"/>
  <c r="D23" i="1"/>
  <c r="D22" i="1"/>
  <c r="D26" i="1"/>
  <c r="D25" i="1"/>
  <c r="D18" i="1"/>
  <c r="D20" i="1"/>
  <c r="D21" i="1"/>
  <c r="H20" i="1"/>
  <c r="H23" i="1"/>
  <c r="H19" i="1"/>
  <c r="H22" i="1"/>
  <c r="H18" i="1"/>
  <c r="H26" i="1"/>
  <c r="H21" i="1"/>
  <c r="H24" i="1"/>
  <c r="H25" i="1"/>
  <c r="D27" i="1" l="1"/>
  <c r="H27" i="1"/>
  <c r="E27" i="1"/>
  <c r="G27" i="1"/>
  <c r="F27" i="1"/>
  <c r="I27" i="1"/>
  <c r="C27" i="1"/>
  <c r="B27" i="1" l="1"/>
</calcChain>
</file>

<file path=xl/sharedStrings.xml><?xml version="1.0" encoding="utf-8"?>
<sst xmlns="http://schemas.openxmlformats.org/spreadsheetml/2006/main" count="93" uniqueCount="28">
  <si>
    <t>Table 1.4 Enrollment by Race/Ethnicity</t>
  </si>
  <si>
    <t>Table 1.4 - Race-Ethnicity data as reported to IPEDS, based on fall enrollment</t>
  </si>
  <si>
    <t xml:space="preserve">Undergraduate Degree-Seeking Students </t>
  </si>
  <si>
    <t>Race-Ethnicity Categories Reported to IPEDS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</si>
  <si>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</si>
  <si>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</si>
  <si>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</si>
  <si>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</si>
  <si>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</si>
  <si>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</si>
  <si>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</si>
  <si>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</si>
  <si>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</si>
  <si>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</si>
  <si>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</si>
  <si>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American Indian or Alaskan Native</t>
  </si>
  <si>
    <t>Asian</t>
  </si>
  <si>
    <t>Black or African American</t>
  </si>
  <si>
    <t>Hispanic/Latino</t>
  </si>
  <si>
    <t>Native Hawaiian or Other Pacific Islander</t>
  </si>
  <si>
    <t>Multi-racial</t>
  </si>
  <si>
    <t>Unknown</t>
  </si>
  <si>
    <t>White</t>
  </si>
  <si>
    <t>International</t>
  </si>
  <si>
    <t>Grand Total</t>
  </si>
  <si>
    <t>Race-Ethnicity %</t>
  </si>
  <si>
    <t xml:space="preserve">Graduate Degree-Seeking Students </t>
  </si>
  <si>
    <t>source = Institutional Research (SUNY BI SIRIS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</si>
</sst>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/>
      <right/>
      <top/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" fontId="2" fillId="0" borderId="1" xfId="0" applyNumberFormat="1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1" fontId="1" fillId="3" borderId="3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/>
    <xf numFmtId="1" fontId="1" fillId="3" borderId="4" xfId="0" applyNumberFormat="1" applyFont="1" applyFill="1" applyBorder="1" applyAlignment="1">
      <alignment horizontal="right" vertical="top" wrapText="1"/>
    </xf>
    <xf numFmtId="49" fontId="3" fillId="4" borderId="5" xfId="0" quotePrefix="1" applyNumberFormat="1" applyFont="1" applyFill="1" applyBorder="1" applyAlignment="1">
      <alignment horizontal="center" vertical="top" wrapText="1"/>
    </xf>
    <xf numFmtId="9" fontId="2" fillId="0" borderId="1" xfId="1" applyFont="1" applyBorder="1" applyAlignment="1">
      <alignment horizontal="right" vertical="top" wrapText="1"/>
    </xf>
    <xf numFmtId="0" fontId="7" fillId="0" borderId="0" xfId="0" applyFont="1"/>
    <xf numFmtId="0" fontId="4" fillId="0" borderId="0" xfId="0" applyFont="1" applyAlignment="1">
      <alignment horizontal="left" vertical="top" indent="14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9" fontId="1" fillId="3" borderId="4" xfId="1" applyFont="1" applyFill="1" applyBorder="1" applyAlignment="1">
      <alignment horizontal="right" vertical="top" wrapText="1"/>
    </xf>
    <xf numFmtId="9" fontId="1" fillId="3" borderId="3" xfId="1" applyFont="1" applyFill="1" applyBorder="1" applyAlignment="1">
      <alignment horizontal="right" vertical="top" wrapText="1"/>
    </xf>
    <xf numFmtId="1" fontId="6" fillId="5" borderId="9" xfId="0" applyNumberFormat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Enrollment</a:t>
            </a:r>
            <a:r>
              <a:rPr lang="en-US" baseline="0"/>
              <a:t> by Race/Ethnicity for Matriculated Undergraduate Students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1"/>
          <c:tx>
            <c:strRef>
              <c:f>'enrollment by race-ethnicity'!$A$6</c:f>
              <c:strCache>
                <c:ptCount val="1"/>
                <c:pt idx="0">
                  <c:v>American Indian or Alaskan Native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race-ethnicity'!$B$6:$N$6</c:f>
              <c:numCache>
                <c:formatCode>0</c:formatCode>
                <c:ptCount val="13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8-42DB-A273-560A126E1E0B}"/>
            </c:ext>
          </c:extLst>
        </c:ser>
        <c:ser>
          <c:idx val="2"/>
          <c:order val="2"/>
          <c:tx>
            <c:strRef>
              <c:f>'enrollment by race-ethnicity'!$A$7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race-ethnicity'!$B$7:$N$7</c:f>
              <c:numCache>
                <c:formatCode>0</c:formatCode>
                <c:ptCount val="13"/>
                <c:pt idx="0">
                  <c:v>248</c:v>
                </c:pt>
                <c:pt idx="1">
                  <c:v>266</c:v>
                </c:pt>
                <c:pt idx="2">
                  <c:v>252</c:v>
                </c:pt>
                <c:pt idx="3">
                  <c:v>292</c:v>
                </c:pt>
                <c:pt idx="4">
                  <c:v>337</c:v>
                </c:pt>
                <c:pt idx="5">
                  <c:v>373</c:v>
                </c:pt>
                <c:pt idx="6">
                  <c:v>373</c:v>
                </c:pt>
                <c:pt idx="7">
                  <c:v>356</c:v>
                </c:pt>
                <c:pt idx="8">
                  <c:v>359</c:v>
                </c:pt>
                <c:pt idx="9">
                  <c:v>351</c:v>
                </c:pt>
                <c:pt idx="10">
                  <c:v>327</c:v>
                </c:pt>
                <c:pt idx="11">
                  <c:v>287</c:v>
                </c:pt>
                <c:pt idx="12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8-42DB-A273-560A126E1E0B}"/>
            </c:ext>
          </c:extLst>
        </c:ser>
        <c:ser>
          <c:idx val="3"/>
          <c:order val="3"/>
          <c:tx>
            <c:strRef>
              <c:f>'enrollment by race-ethnicity'!$A$8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race-ethnicity'!$B$8:$N$8</c:f>
              <c:numCache>
                <c:formatCode>0</c:formatCode>
                <c:ptCount val="13"/>
                <c:pt idx="0">
                  <c:v>328</c:v>
                </c:pt>
                <c:pt idx="1">
                  <c:v>327</c:v>
                </c:pt>
                <c:pt idx="2">
                  <c:v>309</c:v>
                </c:pt>
                <c:pt idx="3">
                  <c:v>354</c:v>
                </c:pt>
                <c:pt idx="4">
                  <c:v>364</c:v>
                </c:pt>
                <c:pt idx="5">
                  <c:v>371</c:v>
                </c:pt>
                <c:pt idx="6">
                  <c:v>373</c:v>
                </c:pt>
                <c:pt idx="7">
                  <c:v>410</c:v>
                </c:pt>
                <c:pt idx="8">
                  <c:v>375</c:v>
                </c:pt>
                <c:pt idx="9">
                  <c:v>420</c:v>
                </c:pt>
                <c:pt idx="10">
                  <c:v>423</c:v>
                </c:pt>
                <c:pt idx="11">
                  <c:v>441</c:v>
                </c:pt>
                <c:pt idx="1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8-42DB-A273-560A126E1E0B}"/>
            </c:ext>
          </c:extLst>
        </c:ser>
        <c:ser>
          <c:idx val="4"/>
          <c:order val="4"/>
          <c:tx>
            <c:strRef>
              <c:f>'enrollment by race-ethnicity'!$A$9</c:f>
              <c:strCache>
                <c:ptCount val="1"/>
                <c:pt idx="0">
                  <c:v>Hispanic/Latino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race-ethnicity'!$B$9:$N$9</c:f>
              <c:numCache>
                <c:formatCode>0</c:formatCode>
                <c:ptCount val="13"/>
                <c:pt idx="0">
                  <c:v>738</c:v>
                </c:pt>
                <c:pt idx="1">
                  <c:v>777</c:v>
                </c:pt>
                <c:pt idx="2">
                  <c:v>812</c:v>
                </c:pt>
                <c:pt idx="3">
                  <c:v>751</c:v>
                </c:pt>
                <c:pt idx="4">
                  <c:v>1006</c:v>
                </c:pt>
                <c:pt idx="5">
                  <c:v>1095</c:v>
                </c:pt>
                <c:pt idx="6">
                  <c:v>1201</c:v>
                </c:pt>
                <c:pt idx="7">
                  <c:v>1293</c:v>
                </c:pt>
                <c:pt idx="8">
                  <c:v>1357</c:v>
                </c:pt>
                <c:pt idx="9">
                  <c:v>1425</c:v>
                </c:pt>
                <c:pt idx="10">
                  <c:v>1450</c:v>
                </c:pt>
                <c:pt idx="11">
                  <c:v>1387</c:v>
                </c:pt>
                <c:pt idx="12">
                  <c:v>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38-42DB-A273-560A126E1E0B}"/>
            </c:ext>
          </c:extLst>
        </c:ser>
        <c:ser>
          <c:idx val="5"/>
          <c:order val="5"/>
          <c:tx>
            <c:strRef>
              <c:f>'enrollment by race-ethnicity'!$A$10</c:f>
              <c:strCache>
                <c:ptCount val="1"/>
                <c:pt idx="0">
                  <c:v>Native Hawaiian or Other 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race-ethnicity'!$B$10:$N$10</c:f>
              <c:numCache>
                <c:formatCode>0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38-42DB-A273-560A126E1E0B}"/>
            </c:ext>
          </c:extLst>
        </c:ser>
        <c:ser>
          <c:idx val="6"/>
          <c:order val="6"/>
          <c:tx>
            <c:strRef>
              <c:f>'enrollment by race-ethnicity'!$A$11</c:f>
              <c:strCache>
                <c:ptCount val="1"/>
                <c:pt idx="0">
                  <c:v>Multi-racial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race-ethnicity'!$B$11:$N$11</c:f>
              <c:numCache>
                <c:formatCode>0</c:formatCode>
                <c:ptCount val="13"/>
                <c:pt idx="0">
                  <c:v>147</c:v>
                </c:pt>
                <c:pt idx="1">
                  <c:v>148</c:v>
                </c:pt>
                <c:pt idx="2">
                  <c:v>142</c:v>
                </c:pt>
                <c:pt idx="3">
                  <c:v>0</c:v>
                </c:pt>
                <c:pt idx="4">
                  <c:v>124</c:v>
                </c:pt>
                <c:pt idx="5">
                  <c:v>144</c:v>
                </c:pt>
                <c:pt idx="6">
                  <c:v>150</c:v>
                </c:pt>
                <c:pt idx="7">
                  <c:v>184</c:v>
                </c:pt>
                <c:pt idx="8">
                  <c:v>165</c:v>
                </c:pt>
                <c:pt idx="9">
                  <c:v>187</c:v>
                </c:pt>
                <c:pt idx="10">
                  <c:v>190</c:v>
                </c:pt>
                <c:pt idx="11">
                  <c:v>186</c:v>
                </c:pt>
                <c:pt idx="1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8-42DB-A273-560A126E1E0B}"/>
            </c:ext>
          </c:extLst>
        </c:ser>
        <c:ser>
          <c:idx val="7"/>
          <c:order val="7"/>
          <c:tx>
            <c:strRef>
              <c:f>'enrollment by race-ethnicity'!$A$12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race-ethnicity'!$B$12:$N$12</c:f>
              <c:numCache>
                <c:formatCode>0</c:formatCode>
                <c:ptCount val="13"/>
                <c:pt idx="0">
                  <c:v>542</c:v>
                </c:pt>
                <c:pt idx="1">
                  <c:v>492</c:v>
                </c:pt>
                <c:pt idx="2">
                  <c:v>466</c:v>
                </c:pt>
                <c:pt idx="3">
                  <c:v>518</c:v>
                </c:pt>
                <c:pt idx="4">
                  <c:v>292</c:v>
                </c:pt>
                <c:pt idx="5">
                  <c:v>235</c:v>
                </c:pt>
                <c:pt idx="6">
                  <c:v>188</c:v>
                </c:pt>
                <c:pt idx="7">
                  <c:v>131</c:v>
                </c:pt>
                <c:pt idx="8">
                  <c:v>300</c:v>
                </c:pt>
                <c:pt idx="9">
                  <c:v>185</c:v>
                </c:pt>
                <c:pt idx="10">
                  <c:v>146</c:v>
                </c:pt>
                <c:pt idx="11">
                  <c:v>133</c:v>
                </c:pt>
                <c:pt idx="1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38-42DB-A273-560A126E1E0B}"/>
            </c:ext>
          </c:extLst>
        </c:ser>
        <c:ser>
          <c:idx val="8"/>
          <c:order val="8"/>
          <c:tx>
            <c:strRef>
              <c:f>'enrollment by race-ethnicity'!$A$13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race-ethnicity'!$B$13:$N$13</c:f>
              <c:numCache>
                <c:formatCode>0</c:formatCode>
                <c:ptCount val="13"/>
                <c:pt idx="0">
                  <c:v>4208</c:v>
                </c:pt>
                <c:pt idx="1">
                  <c:v>4365</c:v>
                </c:pt>
                <c:pt idx="2">
                  <c:v>4286</c:v>
                </c:pt>
                <c:pt idx="3">
                  <c:v>4336</c:v>
                </c:pt>
                <c:pt idx="4">
                  <c:v>4204</c:v>
                </c:pt>
                <c:pt idx="5">
                  <c:v>4124</c:v>
                </c:pt>
                <c:pt idx="6">
                  <c:v>4126</c:v>
                </c:pt>
                <c:pt idx="7">
                  <c:v>4071</c:v>
                </c:pt>
                <c:pt idx="8">
                  <c:v>3883</c:v>
                </c:pt>
                <c:pt idx="9">
                  <c:v>3954</c:v>
                </c:pt>
                <c:pt idx="10">
                  <c:v>3790</c:v>
                </c:pt>
                <c:pt idx="11">
                  <c:v>3600</c:v>
                </c:pt>
                <c:pt idx="12">
                  <c:v>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38-42DB-A273-560A126E1E0B}"/>
            </c:ext>
          </c:extLst>
        </c:ser>
        <c:ser>
          <c:idx val="9"/>
          <c:order val="9"/>
          <c:tx>
            <c:strRef>
              <c:f>'enrollment by race-ethnicity'!$A$14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race-ethnicity'!$B$5:$N$5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race-ethnicity'!$B$14:$N$14</c:f>
              <c:numCache>
                <c:formatCode>0</c:formatCode>
                <c:ptCount val="13"/>
                <c:pt idx="0">
                  <c:v>174</c:v>
                </c:pt>
                <c:pt idx="1">
                  <c:v>171</c:v>
                </c:pt>
                <c:pt idx="2">
                  <c:v>157</c:v>
                </c:pt>
                <c:pt idx="3">
                  <c:v>122</c:v>
                </c:pt>
                <c:pt idx="4">
                  <c:v>120</c:v>
                </c:pt>
                <c:pt idx="5">
                  <c:v>139</c:v>
                </c:pt>
                <c:pt idx="6">
                  <c:v>160</c:v>
                </c:pt>
                <c:pt idx="7">
                  <c:v>160</c:v>
                </c:pt>
                <c:pt idx="8">
                  <c:v>137</c:v>
                </c:pt>
                <c:pt idx="9">
                  <c:v>138</c:v>
                </c:pt>
                <c:pt idx="10">
                  <c:v>107</c:v>
                </c:pt>
                <c:pt idx="11">
                  <c:v>99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C9A-ADA8-0FCBE310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827231"/>
        <c:axId val="5296300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'enrollment by race-ethnicity'!$A$5</c15:sqref>
                        </c15:formulaRef>
                      </c:ext>
                    </c:extLst>
                    <c:strCache>
                      <c:ptCount val="1"/>
                      <c:pt idx="0">
                        <c:v>Race-Ethnicity Categories Reported to IPEDS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'enrollment by race-ethnicity'!$B$5:$N$5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'enrollment by race-ethnicity'!$B$5:$N$5</c15:sqref>
                        </c15:formulaRef>
                      </c:ext>
                    </c:extLst>
                    <c:numCache>
                      <c:formatCode>@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38-42DB-A273-560A126E1E0B}"/>
                  </c:ext>
                </c:extLst>
              </c15:ser>
            </c15:filteredBarSeries>
          </c:ext>
        </c:extLst>
      </c:barChart>
      <c:catAx>
        <c:axId val="533827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630015"/>
        <c:crosses val="autoZero"/>
        <c:auto val="1"/>
        <c:lblAlgn val="ctr"/>
        <c:lblOffset val="100"/>
        <c:noMultiLvlLbl val="0"/>
      </c:catAx>
      <c:valAx>
        <c:axId val="52963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2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Enrollment</a:t>
            </a:r>
            <a:r>
              <a:rPr lang="en-US" baseline="0"/>
              <a:t> by Race/Ethnicity for Matriculated Graduate Students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1"/>
          <c:tx>
            <c:strRef>
              <c:f>'enrollment by race-ethnicity'!$A$31</c:f>
              <c:strCache>
                <c:ptCount val="1"/>
                <c:pt idx="0">
                  <c:v>American Indian or Alaskan Native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race-ethnicity'!$B$31:$N$31</c:f>
              <c:numCache>
                <c:formatCode>0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E-428E-8C9F-676ABEF68EEE}"/>
            </c:ext>
          </c:extLst>
        </c:ser>
        <c:ser>
          <c:idx val="2"/>
          <c:order val="2"/>
          <c:tx>
            <c:strRef>
              <c:f>'enrollment by race-ethnicity'!$A$32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race-ethnicity'!$B$32:$N$32</c:f>
              <c:numCache>
                <c:formatCode>0</c:formatCode>
                <c:ptCount val="13"/>
                <c:pt idx="0">
                  <c:v>26</c:v>
                </c:pt>
                <c:pt idx="1">
                  <c:v>24</c:v>
                </c:pt>
                <c:pt idx="2">
                  <c:v>19</c:v>
                </c:pt>
                <c:pt idx="3">
                  <c:v>28</c:v>
                </c:pt>
                <c:pt idx="4">
                  <c:v>20</c:v>
                </c:pt>
                <c:pt idx="5">
                  <c:v>24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19</c:v>
                </c:pt>
                <c:pt idx="10">
                  <c:v>16</c:v>
                </c:pt>
                <c:pt idx="11">
                  <c:v>22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E-428E-8C9F-676ABEF68EEE}"/>
            </c:ext>
          </c:extLst>
        </c:ser>
        <c:ser>
          <c:idx val="3"/>
          <c:order val="3"/>
          <c:tx>
            <c:strRef>
              <c:f>'enrollment by race-ethnicity'!$A$33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race-ethnicity'!$B$33:$N$33</c:f>
              <c:numCache>
                <c:formatCode>0</c:formatCode>
                <c:ptCount val="13"/>
                <c:pt idx="0">
                  <c:v>23</c:v>
                </c:pt>
                <c:pt idx="1">
                  <c:v>39</c:v>
                </c:pt>
                <c:pt idx="2">
                  <c:v>26</c:v>
                </c:pt>
                <c:pt idx="3">
                  <c:v>21</c:v>
                </c:pt>
                <c:pt idx="4">
                  <c:v>18</c:v>
                </c:pt>
                <c:pt idx="5">
                  <c:v>24</c:v>
                </c:pt>
                <c:pt idx="6">
                  <c:v>25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21</c:v>
                </c:pt>
                <c:pt idx="11">
                  <c:v>19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E-428E-8C9F-676ABEF68EEE}"/>
            </c:ext>
          </c:extLst>
        </c:ser>
        <c:ser>
          <c:idx val="4"/>
          <c:order val="4"/>
          <c:tx>
            <c:strRef>
              <c:f>'enrollment by race-ethnicity'!$A$34</c:f>
              <c:strCache>
                <c:ptCount val="1"/>
                <c:pt idx="0">
                  <c:v>Hispanic/Latino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race-ethnicity'!$B$34:$N$34</c:f>
              <c:numCache>
                <c:formatCode>0</c:formatCode>
                <c:ptCount val="13"/>
                <c:pt idx="0">
                  <c:v>57</c:v>
                </c:pt>
                <c:pt idx="1">
                  <c:v>56</c:v>
                </c:pt>
                <c:pt idx="2">
                  <c:v>63</c:v>
                </c:pt>
                <c:pt idx="3">
                  <c:v>43</c:v>
                </c:pt>
                <c:pt idx="4">
                  <c:v>70</c:v>
                </c:pt>
                <c:pt idx="5">
                  <c:v>91</c:v>
                </c:pt>
                <c:pt idx="6">
                  <c:v>75</c:v>
                </c:pt>
                <c:pt idx="7">
                  <c:v>70</c:v>
                </c:pt>
                <c:pt idx="8">
                  <c:v>97</c:v>
                </c:pt>
                <c:pt idx="9">
                  <c:v>97</c:v>
                </c:pt>
                <c:pt idx="10">
                  <c:v>108</c:v>
                </c:pt>
                <c:pt idx="11">
                  <c:v>110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E-428E-8C9F-676ABEF68EEE}"/>
            </c:ext>
          </c:extLst>
        </c:ser>
        <c:ser>
          <c:idx val="5"/>
          <c:order val="5"/>
          <c:tx>
            <c:strRef>
              <c:f>'enrollment by race-ethnicity'!$A$35</c:f>
              <c:strCache>
                <c:ptCount val="1"/>
                <c:pt idx="0">
                  <c:v>Multi-racial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race-ethnicity'!$B$35:$N$35</c:f>
              <c:numCache>
                <c:formatCode>0</c:formatCode>
                <c:ptCount val="13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0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21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8E-428E-8C9F-676ABEF68EEE}"/>
            </c:ext>
          </c:extLst>
        </c:ser>
        <c:ser>
          <c:idx val="6"/>
          <c:order val="6"/>
          <c:tx>
            <c:strRef>
              <c:f>'enrollment by race-ethnicity'!$A$36</c:f>
              <c:strCache>
                <c:ptCount val="1"/>
                <c:pt idx="0">
                  <c:v>Native Hawaiian or Other Pacific Islander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race-ethnicity'!$B$36:$N$36</c:f>
              <c:numCache>
                <c:formatCode>0</c:formatCode>
                <c:ptCount val="13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8E-428E-8C9F-676ABEF68EEE}"/>
            </c:ext>
          </c:extLst>
        </c:ser>
        <c:ser>
          <c:idx val="7"/>
          <c:order val="7"/>
          <c:tx>
            <c:strRef>
              <c:f>'enrollment by race-ethnicity'!$A$37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race-ethnicity'!$B$37:$N$37</c:f>
              <c:numCache>
                <c:formatCode>0</c:formatCode>
                <c:ptCount val="13"/>
                <c:pt idx="0">
                  <c:v>92</c:v>
                </c:pt>
                <c:pt idx="1">
                  <c:v>89</c:v>
                </c:pt>
                <c:pt idx="2">
                  <c:v>81</c:v>
                </c:pt>
                <c:pt idx="3">
                  <c:v>71</c:v>
                </c:pt>
                <c:pt idx="4">
                  <c:v>42</c:v>
                </c:pt>
                <c:pt idx="5">
                  <c:v>41</c:v>
                </c:pt>
                <c:pt idx="6">
                  <c:v>33</c:v>
                </c:pt>
                <c:pt idx="7">
                  <c:v>49</c:v>
                </c:pt>
                <c:pt idx="8">
                  <c:v>120</c:v>
                </c:pt>
                <c:pt idx="9">
                  <c:v>100</c:v>
                </c:pt>
                <c:pt idx="10">
                  <c:v>67</c:v>
                </c:pt>
                <c:pt idx="11">
                  <c:v>35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8E-428E-8C9F-676ABEF68EEE}"/>
            </c:ext>
          </c:extLst>
        </c:ser>
        <c:ser>
          <c:idx val="8"/>
          <c:order val="8"/>
          <c:tx>
            <c:strRef>
              <c:f>'enrollment by race-ethnicity'!$A$38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race-ethnicity'!$B$38:$N$38</c:f>
              <c:numCache>
                <c:formatCode>0</c:formatCode>
                <c:ptCount val="13"/>
                <c:pt idx="0">
                  <c:v>777</c:v>
                </c:pt>
                <c:pt idx="1">
                  <c:v>699</c:v>
                </c:pt>
                <c:pt idx="2">
                  <c:v>674</c:v>
                </c:pt>
                <c:pt idx="3">
                  <c:v>668</c:v>
                </c:pt>
                <c:pt idx="4">
                  <c:v>593</c:v>
                </c:pt>
                <c:pt idx="5">
                  <c:v>574</c:v>
                </c:pt>
                <c:pt idx="6">
                  <c:v>531</c:v>
                </c:pt>
                <c:pt idx="7">
                  <c:v>528</c:v>
                </c:pt>
                <c:pt idx="8">
                  <c:v>541</c:v>
                </c:pt>
                <c:pt idx="9">
                  <c:v>561</c:v>
                </c:pt>
                <c:pt idx="10">
                  <c:v>537</c:v>
                </c:pt>
                <c:pt idx="11">
                  <c:v>512</c:v>
                </c:pt>
                <c:pt idx="12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8E-428E-8C9F-676ABEF68EEE}"/>
            </c:ext>
          </c:extLst>
        </c:ser>
        <c:ser>
          <c:idx val="9"/>
          <c:order val="9"/>
          <c:tx>
            <c:strRef>
              <c:f>'enrollment by race-ethnicity'!$A$39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'enrollment by race-ethnicity'!$B$42:$N$42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'enrollment by race-ethnicity'!$B$39:$N$39</c:f>
              <c:numCache>
                <c:formatCode>0</c:formatCode>
                <c:ptCount val="13"/>
                <c:pt idx="0">
                  <c:v>150</c:v>
                </c:pt>
                <c:pt idx="1">
                  <c:v>139</c:v>
                </c:pt>
                <c:pt idx="2">
                  <c:v>105</c:v>
                </c:pt>
                <c:pt idx="3">
                  <c:v>95</c:v>
                </c:pt>
                <c:pt idx="4">
                  <c:v>204</c:v>
                </c:pt>
                <c:pt idx="5">
                  <c:v>213</c:v>
                </c:pt>
                <c:pt idx="6">
                  <c:v>140</c:v>
                </c:pt>
                <c:pt idx="7">
                  <c:v>78</c:v>
                </c:pt>
                <c:pt idx="8">
                  <c:v>58</c:v>
                </c:pt>
                <c:pt idx="9">
                  <c:v>65</c:v>
                </c:pt>
                <c:pt idx="10">
                  <c:v>81</c:v>
                </c:pt>
                <c:pt idx="11">
                  <c:v>56</c:v>
                </c:pt>
                <c:pt idx="1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6-441F-8373-06BC4160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827231"/>
        <c:axId val="5296300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'enrollment by race-ethnicity'!$A$30</c15:sqref>
                        </c15:formulaRef>
                      </c:ext>
                    </c:extLst>
                    <c:strCache>
                      <c:ptCount val="1"/>
                      <c:pt idx="0">
                        <c:v>Race-Ethnicity Categories Reported to IPEDS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'enrollment by race-ethnicity'!$B$42:$N$42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'enrollment by race-ethnicity'!$B$30:$N$30</c15:sqref>
                        </c15:formulaRef>
                      </c:ext>
                    </c:extLst>
                    <c:numCache>
                      <c:formatCode>@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2021</c:v>
                      </c:pt>
                      <c:pt idx="12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08E-428E-8C9F-676ABEF68EEE}"/>
                  </c:ext>
                </c:extLst>
              </c15:ser>
            </c15:filteredBarSeries>
          </c:ext>
        </c:extLst>
      </c:barChart>
      <c:catAx>
        <c:axId val="533827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630015"/>
        <c:crosses val="autoZero"/>
        <c:auto val="1"/>
        <c:lblAlgn val="ctr"/>
        <c:lblOffset val="100"/>
        <c:noMultiLvlLbl val="0"/>
      </c:catAx>
      <c:valAx>
        <c:axId val="52963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2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114300</xdr:rowOff>
    </xdr:from>
    <xdr:to>
      <xdr:col>11</xdr:col>
      <xdr:colOff>160020</xdr:colOff>
      <xdr:row>17</xdr:row>
      <xdr:rowOff>30480</xdr:rowOff>
    </xdr:to>
    <xdr:graphicFrame macro="">
      <xdr:nvGraphicFramePr>
        <xdr:cNvPr id="2" name="Chart 1" descr="Chart of enrollment by race-ethnicity for matriculated undergraduate students">
          <a:extLst>
            <a:ext uri="{FF2B5EF4-FFF2-40B4-BE49-F238E27FC236}">
              <a16:creationId xmlns:a16="http://schemas.microsoft.com/office/drawing/2014/main" id="{F60DA96F-FAF5-4DE2-AED1-AEE095DF4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17</xdr:row>
      <xdr:rowOff>121920</xdr:rowOff>
    </xdr:from>
    <xdr:to>
      <xdr:col>11</xdr:col>
      <xdr:colOff>152400</xdr:colOff>
      <xdr:row>34</xdr:row>
      <xdr:rowOff>22860</xdr:rowOff>
    </xdr:to>
    <xdr:graphicFrame macro="">
      <xdr:nvGraphicFramePr>
        <xdr:cNvPr id="3" name="Chart 2" descr="Chart of enrollment by race-ethnicity for matriculated undergraduate students">
          <a:extLst>
            <a:ext uri="{FF2B5EF4-FFF2-40B4-BE49-F238E27FC236}">
              <a16:creationId xmlns:a16="http://schemas.microsoft.com/office/drawing/2014/main" id="{2B4D8DB0-1259-4E1D-A904-FF7FACAAD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4"/>
  <sheetViews>
    <sheetView showGridLines="0" tabSelected="1" workbookViewId="0">
      <selection activeCell="S35" sqref="S35"/>
    </sheetView>
  </sheetViews>
  <sheetFormatPr defaultColWidth="9.140625" defaultRowHeight="15" x14ac:dyDescent="0.25"/>
  <cols>
    <col min="1" max="1" width="39" style="1" customWidth="1"/>
    <col min="2" max="9" width="7.5703125" style="1" customWidth="1"/>
    <col min="10" max="10" width="8.28515625" style="1" customWidth="1"/>
    <col min="11" max="13" width="9.140625" style="1"/>
    <col min="16" max="16384" width="9.140625" style="1"/>
  </cols>
  <sheetData>
    <row r="1" spans="1:15" ht="24" customHeight="1" x14ac:dyDescent="0.25">
      <c r="A1" s="14" t="s">
        <v>0</v>
      </c>
      <c r="B1"/>
      <c r="C1"/>
      <c r="D1"/>
      <c r="E1"/>
      <c r="F1"/>
      <c r="G1"/>
      <c r="H1"/>
      <c r="I1"/>
      <c r="J1"/>
      <c r="K1"/>
      <c r="L1"/>
    </row>
    <row r="3" spans="1:15" ht="18.399999999999999" customHeight="1" x14ac:dyDescent="0.25">
      <c r="A3" s="9" t="s">
        <v>1</v>
      </c>
      <c r="B3"/>
      <c r="C3"/>
      <c r="D3"/>
      <c r="E3"/>
      <c r="F3"/>
      <c r="G3"/>
    </row>
    <row r="4" spans="1:15" ht="20.25" customHeight="1" x14ac:dyDescent="0.25">
      <c r="A4" s="15" t="s">
        <v>2</v>
      </c>
      <c r="B4" s="16"/>
      <c r="C4" s="16"/>
      <c r="D4" s="16"/>
      <c r="E4" s="16"/>
      <c r="F4" s="16"/>
      <c r="G4" s="16"/>
      <c r="H4" s="16"/>
    </row>
    <row r="5" spans="1:15" x14ac:dyDescent="0.25">
      <c r="A5" s="7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>
        <v>2021</v>
      </c>
      <c r="N5" s="11">
        <v>2022</v>
      </c>
      <c r="O5" s="11">
        <v>2023</v>
      </c>
    </row>
    <row r="6" spans="1:15" x14ac:dyDescent="0.25">
      <c r="A6" s="8" t="s">
        <v>15</v>
      </c>
      <c r="B6" s="21">
        <v>9</v>
      </c>
      <c r="C6" s="21">
        <v>6</v>
      </c>
      <c r="D6" s="21">
        <v>8</v>
      </c>
      <c r="E6" s="21">
        <v>18</v>
      </c>
      <c r="F6" s="21">
        <v>11</v>
      </c>
      <c r="G6" s="21">
        <v>10</v>
      </c>
      <c r="H6" s="21">
        <v>5</v>
      </c>
      <c r="I6" s="21">
        <v>2</v>
      </c>
      <c r="J6" s="21">
        <v>2</v>
      </c>
      <c r="K6" s="21">
        <v>5</v>
      </c>
      <c r="L6" s="21">
        <v>8</v>
      </c>
      <c r="M6" s="21">
        <v>4</v>
      </c>
      <c r="N6" s="3">
        <v>1</v>
      </c>
      <c r="O6" s="3">
        <v>1</v>
      </c>
    </row>
    <row r="7" spans="1:15" x14ac:dyDescent="0.25">
      <c r="A7" s="8" t="s">
        <v>16</v>
      </c>
      <c r="B7" s="21">
        <v>248</v>
      </c>
      <c r="C7" s="21">
        <v>266</v>
      </c>
      <c r="D7" s="21">
        <v>252</v>
      </c>
      <c r="E7" s="21">
        <v>292</v>
      </c>
      <c r="F7" s="21">
        <v>337</v>
      </c>
      <c r="G7" s="21">
        <v>373</v>
      </c>
      <c r="H7" s="21">
        <v>373</v>
      </c>
      <c r="I7" s="21">
        <v>356</v>
      </c>
      <c r="J7" s="21">
        <v>359</v>
      </c>
      <c r="K7" s="21">
        <v>351</v>
      </c>
      <c r="L7" s="21">
        <v>327</v>
      </c>
      <c r="M7" s="21">
        <v>287</v>
      </c>
      <c r="N7" s="3">
        <v>261</v>
      </c>
      <c r="O7" s="3">
        <v>267</v>
      </c>
    </row>
    <row r="8" spans="1:15" x14ac:dyDescent="0.25">
      <c r="A8" s="8" t="s">
        <v>17</v>
      </c>
      <c r="B8" s="21">
        <v>328</v>
      </c>
      <c r="C8" s="21">
        <v>327</v>
      </c>
      <c r="D8" s="21">
        <v>309</v>
      </c>
      <c r="E8" s="21">
        <v>354</v>
      </c>
      <c r="F8" s="21">
        <v>364</v>
      </c>
      <c r="G8" s="21">
        <v>371</v>
      </c>
      <c r="H8" s="21">
        <v>373</v>
      </c>
      <c r="I8" s="21">
        <v>410</v>
      </c>
      <c r="J8" s="21">
        <v>375</v>
      </c>
      <c r="K8" s="21">
        <v>420</v>
      </c>
      <c r="L8" s="21">
        <v>423</v>
      </c>
      <c r="M8" s="21">
        <v>441</v>
      </c>
      <c r="N8" s="3">
        <v>419</v>
      </c>
      <c r="O8" s="3">
        <v>442</v>
      </c>
    </row>
    <row r="9" spans="1:15" x14ac:dyDescent="0.25">
      <c r="A9" s="8" t="s">
        <v>18</v>
      </c>
      <c r="B9" s="21">
        <v>738</v>
      </c>
      <c r="C9" s="21">
        <v>777</v>
      </c>
      <c r="D9" s="21">
        <v>812</v>
      </c>
      <c r="E9" s="21">
        <v>751</v>
      </c>
      <c r="F9" s="21">
        <v>1006</v>
      </c>
      <c r="G9" s="21">
        <v>1095</v>
      </c>
      <c r="H9" s="21">
        <v>1201</v>
      </c>
      <c r="I9" s="21">
        <v>1293</v>
      </c>
      <c r="J9" s="21">
        <v>1357</v>
      </c>
      <c r="K9" s="21">
        <v>1425</v>
      </c>
      <c r="L9" s="21">
        <v>1450</v>
      </c>
      <c r="M9" s="21">
        <v>1387</v>
      </c>
      <c r="N9" s="3">
        <v>1388</v>
      </c>
      <c r="O9" s="3">
        <v>1385</v>
      </c>
    </row>
    <row r="10" spans="1:15" x14ac:dyDescent="0.25">
      <c r="A10" s="8" t="s">
        <v>19</v>
      </c>
      <c r="B10" s="21">
        <v>7</v>
      </c>
      <c r="C10" s="21">
        <v>7</v>
      </c>
      <c r="D10" s="21">
        <v>7</v>
      </c>
      <c r="E10" s="21">
        <v>6</v>
      </c>
      <c r="F10" s="21">
        <v>6</v>
      </c>
      <c r="G10" s="21">
        <v>7</v>
      </c>
      <c r="H10" s="21">
        <v>6</v>
      </c>
      <c r="I10" s="21">
        <v>9</v>
      </c>
      <c r="J10" s="21">
        <v>8</v>
      </c>
      <c r="K10" s="21">
        <v>7</v>
      </c>
      <c r="L10" s="21">
        <v>4</v>
      </c>
      <c r="M10" s="21">
        <v>5</v>
      </c>
      <c r="N10" s="3">
        <v>5</v>
      </c>
      <c r="O10" s="3">
        <v>6</v>
      </c>
    </row>
    <row r="11" spans="1:15" x14ac:dyDescent="0.25">
      <c r="A11" s="8" t="s">
        <v>20</v>
      </c>
      <c r="B11" s="21">
        <v>147</v>
      </c>
      <c r="C11" s="21">
        <v>148</v>
      </c>
      <c r="D11" s="21">
        <v>142</v>
      </c>
      <c r="E11" s="21">
        <v>0</v>
      </c>
      <c r="F11" s="21">
        <v>124</v>
      </c>
      <c r="G11" s="21">
        <v>144</v>
      </c>
      <c r="H11" s="21">
        <v>150</v>
      </c>
      <c r="I11" s="21">
        <v>184</v>
      </c>
      <c r="J11" s="21">
        <v>165</v>
      </c>
      <c r="K11" s="21">
        <v>187</v>
      </c>
      <c r="L11" s="21">
        <v>190</v>
      </c>
      <c r="M11" s="21">
        <v>186</v>
      </c>
      <c r="N11" s="3">
        <v>192</v>
      </c>
      <c r="O11" s="3">
        <v>186</v>
      </c>
    </row>
    <row r="12" spans="1:15" x14ac:dyDescent="0.25">
      <c r="A12" s="8" t="s">
        <v>21</v>
      </c>
      <c r="B12" s="21">
        <v>542</v>
      </c>
      <c r="C12" s="21">
        <v>492</v>
      </c>
      <c r="D12" s="21">
        <v>466</v>
      </c>
      <c r="E12" s="21">
        <v>518</v>
      </c>
      <c r="F12" s="21">
        <v>292</v>
      </c>
      <c r="G12" s="21">
        <v>235</v>
      </c>
      <c r="H12" s="21">
        <v>188</v>
      </c>
      <c r="I12" s="21">
        <v>131</v>
      </c>
      <c r="J12" s="21">
        <v>300</v>
      </c>
      <c r="K12" s="21">
        <v>185</v>
      </c>
      <c r="L12" s="21">
        <v>146</v>
      </c>
      <c r="M12" s="21">
        <v>133</v>
      </c>
      <c r="N12" s="3">
        <v>127</v>
      </c>
      <c r="O12" s="3">
        <v>146</v>
      </c>
    </row>
    <row r="13" spans="1:15" x14ac:dyDescent="0.25">
      <c r="A13" s="8" t="s">
        <v>22</v>
      </c>
      <c r="B13" s="21">
        <v>4208</v>
      </c>
      <c r="C13" s="21">
        <v>4365</v>
      </c>
      <c r="D13" s="21">
        <v>4286</v>
      </c>
      <c r="E13" s="21">
        <v>4336</v>
      </c>
      <c r="F13" s="21">
        <v>4204</v>
      </c>
      <c r="G13" s="21">
        <v>4124</v>
      </c>
      <c r="H13" s="21">
        <v>4126</v>
      </c>
      <c r="I13" s="21">
        <v>4071</v>
      </c>
      <c r="J13" s="21">
        <v>3883</v>
      </c>
      <c r="K13" s="21">
        <v>3954</v>
      </c>
      <c r="L13" s="21">
        <v>3790</v>
      </c>
      <c r="M13" s="21">
        <v>3600</v>
      </c>
      <c r="N13" s="3">
        <v>3529</v>
      </c>
      <c r="O13" s="3">
        <v>3529</v>
      </c>
    </row>
    <row r="14" spans="1:15" x14ac:dyDescent="0.25">
      <c r="A14" s="8" t="s">
        <v>23</v>
      </c>
      <c r="B14" s="21">
        <v>174</v>
      </c>
      <c r="C14" s="21">
        <v>171</v>
      </c>
      <c r="D14" s="21">
        <v>157</v>
      </c>
      <c r="E14" s="21">
        <v>122</v>
      </c>
      <c r="F14" s="21">
        <v>120</v>
      </c>
      <c r="G14" s="21">
        <v>139</v>
      </c>
      <c r="H14" s="21">
        <v>160</v>
      </c>
      <c r="I14" s="21">
        <v>160</v>
      </c>
      <c r="J14" s="21">
        <v>137</v>
      </c>
      <c r="K14" s="21">
        <v>138</v>
      </c>
      <c r="L14" s="21">
        <v>107</v>
      </c>
      <c r="M14" s="21">
        <v>99</v>
      </c>
      <c r="N14" s="3">
        <v>68</v>
      </c>
      <c r="O14" s="3">
        <v>60</v>
      </c>
    </row>
    <row r="15" spans="1:15" x14ac:dyDescent="0.25">
      <c r="A15" s="5" t="s">
        <v>24</v>
      </c>
      <c r="B15" s="10">
        <f t="shared" ref="B15:K15" si="0">SUM(B6:B14)</f>
        <v>6401</v>
      </c>
      <c r="C15" s="10">
        <f t="shared" si="0"/>
        <v>6559</v>
      </c>
      <c r="D15" s="10">
        <f t="shared" si="0"/>
        <v>6439</v>
      </c>
      <c r="E15" s="10">
        <f t="shared" si="0"/>
        <v>6397</v>
      </c>
      <c r="F15" s="10">
        <f t="shared" si="0"/>
        <v>6464</v>
      </c>
      <c r="G15" s="10">
        <f t="shared" si="0"/>
        <v>6498</v>
      </c>
      <c r="H15" s="10">
        <f t="shared" si="0"/>
        <v>6582</v>
      </c>
      <c r="I15" s="10">
        <f t="shared" si="0"/>
        <v>6616</v>
      </c>
      <c r="J15" s="10">
        <f t="shared" si="0"/>
        <v>6586</v>
      </c>
      <c r="K15" s="10">
        <f t="shared" si="0"/>
        <v>6672</v>
      </c>
      <c r="L15" s="10">
        <f>SUM(L6:L14)</f>
        <v>6445</v>
      </c>
      <c r="M15" s="10">
        <f>SUM(M6:M14)</f>
        <v>6142</v>
      </c>
      <c r="N15" s="10">
        <f>SUM(N6:N14)</f>
        <v>5990</v>
      </c>
      <c r="O15" s="10">
        <f>SUM(O6:O14)</f>
        <v>6022</v>
      </c>
    </row>
    <row r="16" spans="1:15" customFormat="1" ht="18.399999999999999" customHeight="1" x14ac:dyDescent="0.25"/>
    <row r="17" spans="1:16" customFormat="1" x14ac:dyDescent="0.25">
      <c r="A17" s="7" t="s">
        <v>25</v>
      </c>
      <c r="B17" s="11" t="s">
        <v>4</v>
      </c>
      <c r="C17" s="11" t="s">
        <v>5</v>
      </c>
      <c r="D17" s="11" t="s">
        <v>6</v>
      </c>
      <c r="E17" s="11" t="s">
        <v>7</v>
      </c>
      <c r="F17" s="11" t="s">
        <v>8</v>
      </c>
      <c r="G17" s="11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1" t="s">
        <v>14</v>
      </c>
      <c r="M17" s="11">
        <v>2021</v>
      </c>
      <c r="N17" s="11">
        <v>2022</v>
      </c>
      <c r="O17" s="11">
        <v>2023</v>
      </c>
    </row>
    <row r="18" spans="1:16" customFormat="1" x14ac:dyDescent="0.25">
      <c r="A18" s="8" t="s">
        <v>15</v>
      </c>
      <c r="B18" s="12">
        <f>B6/B$15</f>
        <v>1.4060303077644118E-3</v>
      </c>
      <c r="C18" s="12">
        <f t="shared" ref="C18:M18" si="1">C6/C$15</f>
        <v>9.1477359353559992E-4</v>
      </c>
      <c r="D18" s="12">
        <f t="shared" si="1"/>
        <v>1.2424289485945023E-3</v>
      </c>
      <c r="E18" s="12">
        <f t="shared" si="1"/>
        <v>2.8138189776457712E-3</v>
      </c>
      <c r="F18" s="12">
        <f t="shared" si="1"/>
        <v>1.7017326732673267E-3</v>
      </c>
      <c r="G18" s="12">
        <f t="shared" si="1"/>
        <v>1.5389350569405972E-3</v>
      </c>
      <c r="H18" s="12">
        <f t="shared" si="1"/>
        <v>7.5964752354907325E-4</v>
      </c>
      <c r="I18" s="12">
        <f t="shared" si="1"/>
        <v>3.0229746070133009E-4</v>
      </c>
      <c r="J18" s="12">
        <f t="shared" si="1"/>
        <v>3.0367446097783179E-4</v>
      </c>
      <c r="K18" s="12">
        <f t="shared" si="1"/>
        <v>7.4940047961630696E-4</v>
      </c>
      <c r="L18" s="12">
        <f t="shared" si="1"/>
        <v>1.2412723041117144E-3</v>
      </c>
      <c r="M18" s="12">
        <f t="shared" si="1"/>
        <v>6.5125366330185612E-4</v>
      </c>
      <c r="N18" s="12">
        <f t="shared" ref="N18:O18" si="2">N6/N$15</f>
        <v>1.669449081803005E-4</v>
      </c>
      <c r="O18" s="12">
        <f t="shared" si="2"/>
        <v>1.6605778811026238E-4</v>
      </c>
    </row>
    <row r="19" spans="1:16" customFormat="1" x14ac:dyDescent="0.25">
      <c r="A19" s="8" t="s">
        <v>16</v>
      </c>
      <c r="B19" s="12">
        <f t="shared" ref="B19:M26" si="3">B7/B$15</f>
        <v>3.8743946258397124E-2</v>
      </c>
      <c r="C19" s="12">
        <f t="shared" si="3"/>
        <v>4.0554962646744928E-2</v>
      </c>
      <c r="D19" s="12">
        <f t="shared" si="3"/>
        <v>3.9136511880726824E-2</v>
      </c>
      <c r="E19" s="12">
        <f t="shared" si="3"/>
        <v>4.564639674847585E-2</v>
      </c>
      <c r="F19" s="12">
        <f t="shared" si="3"/>
        <v>5.2134900990099008E-2</v>
      </c>
      <c r="G19" s="12">
        <f t="shared" si="3"/>
        <v>5.7402277623884272E-2</v>
      </c>
      <c r="H19" s="12">
        <f t="shared" si="3"/>
        <v>5.6669705256760863E-2</v>
      </c>
      <c r="I19" s="12">
        <f t="shared" si="3"/>
        <v>5.3808948004836758E-2</v>
      </c>
      <c r="J19" s="12">
        <f t="shared" si="3"/>
        <v>5.4509565745520801E-2</v>
      </c>
      <c r="K19" s="12">
        <f t="shared" si="3"/>
        <v>5.2607913669064747E-2</v>
      </c>
      <c r="L19" s="12">
        <f t="shared" si="3"/>
        <v>5.0737005430566327E-2</v>
      </c>
      <c r="M19" s="12">
        <f t="shared" si="3"/>
        <v>4.6727450341908172E-2</v>
      </c>
      <c r="N19" s="12">
        <f t="shared" ref="N19:O19" si="4">N7/N$15</f>
        <v>4.3572621035058427E-2</v>
      </c>
      <c r="O19" s="12">
        <f t="shared" si="4"/>
        <v>4.4337429425440056E-2</v>
      </c>
    </row>
    <row r="20" spans="1:16" customFormat="1" x14ac:dyDescent="0.25">
      <c r="A20" s="8" t="s">
        <v>17</v>
      </c>
      <c r="B20" s="12">
        <f t="shared" si="3"/>
        <v>5.124199343852523E-2</v>
      </c>
      <c r="C20" s="12">
        <f t="shared" si="3"/>
        <v>4.9855160847690198E-2</v>
      </c>
      <c r="D20" s="12">
        <f t="shared" si="3"/>
        <v>4.7988818139462652E-2</v>
      </c>
      <c r="E20" s="12">
        <f t="shared" si="3"/>
        <v>5.5338439893700173E-2</v>
      </c>
      <c r="F20" s="12">
        <f t="shared" si="3"/>
        <v>5.6311881188118813E-2</v>
      </c>
      <c r="G20" s="12">
        <f t="shared" si="3"/>
        <v>5.7094490612496156E-2</v>
      </c>
      <c r="H20" s="12">
        <f t="shared" si="3"/>
        <v>5.6669705256760863E-2</v>
      </c>
      <c r="I20" s="12">
        <f t="shared" si="3"/>
        <v>6.1970979443772674E-2</v>
      </c>
      <c r="J20" s="12">
        <f t="shared" si="3"/>
        <v>5.6938961433343455E-2</v>
      </c>
      <c r="K20" s="12">
        <f t="shared" si="3"/>
        <v>6.2949640287769781E-2</v>
      </c>
      <c r="L20" s="12">
        <f t="shared" si="3"/>
        <v>6.5632273079906905E-2</v>
      </c>
      <c r="M20" s="12">
        <f t="shared" si="3"/>
        <v>7.1800716379029628E-2</v>
      </c>
      <c r="N20" s="12">
        <f t="shared" ref="N20:O20" si="5">N8/N$15</f>
        <v>6.9949916527545911E-2</v>
      </c>
      <c r="O20" s="12">
        <f t="shared" si="5"/>
        <v>7.3397542344735972E-2</v>
      </c>
    </row>
    <row r="21" spans="1:16" customFormat="1" x14ac:dyDescent="0.25">
      <c r="A21" s="8" t="s">
        <v>18</v>
      </c>
      <c r="B21" s="12">
        <f t="shared" si="3"/>
        <v>0.11529448523668177</v>
      </c>
      <c r="C21" s="12">
        <f t="shared" si="3"/>
        <v>0.11846318036286019</v>
      </c>
      <c r="D21" s="12">
        <f t="shared" si="3"/>
        <v>0.12610653828234197</v>
      </c>
      <c r="E21" s="12">
        <f t="shared" si="3"/>
        <v>0.11739878067844302</v>
      </c>
      <c r="F21" s="12">
        <f t="shared" si="3"/>
        <v>0.15563118811881188</v>
      </c>
      <c r="G21" s="12">
        <f t="shared" si="3"/>
        <v>0.16851338873499538</v>
      </c>
      <c r="H21" s="12">
        <f t="shared" si="3"/>
        <v>0.18246733515648739</v>
      </c>
      <c r="I21" s="12">
        <f t="shared" si="3"/>
        <v>0.19543530834340991</v>
      </c>
      <c r="J21" s="12">
        <f t="shared" si="3"/>
        <v>0.20604312177345885</v>
      </c>
      <c r="K21" s="12">
        <f t="shared" si="3"/>
        <v>0.21357913669064749</v>
      </c>
      <c r="L21" s="12">
        <f t="shared" si="3"/>
        <v>0.22498060512024826</v>
      </c>
      <c r="M21" s="12">
        <f t="shared" si="3"/>
        <v>0.2258222077499186</v>
      </c>
      <c r="N21" s="12">
        <f t="shared" ref="N21:O21" si="6">N9/N$15</f>
        <v>0.23171953255425709</v>
      </c>
      <c r="O21" s="12">
        <f t="shared" si="6"/>
        <v>0.22999003653271338</v>
      </c>
    </row>
    <row r="22" spans="1:16" customFormat="1" x14ac:dyDescent="0.25">
      <c r="A22" s="8" t="s">
        <v>19</v>
      </c>
      <c r="B22" s="12">
        <f t="shared" si="3"/>
        <v>1.0935791282612093E-3</v>
      </c>
      <c r="C22" s="12">
        <f t="shared" si="3"/>
        <v>1.0672358591248667E-3</v>
      </c>
      <c r="D22" s="12">
        <f t="shared" si="3"/>
        <v>1.0871253300201895E-3</v>
      </c>
      <c r="E22" s="12">
        <f t="shared" si="3"/>
        <v>9.3793965921525719E-4</v>
      </c>
      <c r="F22" s="12">
        <f t="shared" si="3"/>
        <v>9.2821782178217817E-4</v>
      </c>
      <c r="G22" s="12">
        <f t="shared" si="3"/>
        <v>1.0772545398584179E-3</v>
      </c>
      <c r="H22" s="12">
        <f t="shared" si="3"/>
        <v>9.1157702825888785E-4</v>
      </c>
      <c r="I22" s="12">
        <f t="shared" si="3"/>
        <v>1.3603385731559856E-3</v>
      </c>
      <c r="J22" s="12">
        <f t="shared" si="3"/>
        <v>1.2146978439113271E-3</v>
      </c>
      <c r="K22" s="12">
        <f t="shared" si="3"/>
        <v>1.0491606714628297E-3</v>
      </c>
      <c r="L22" s="12">
        <f t="shared" si="3"/>
        <v>6.206361520558572E-4</v>
      </c>
      <c r="M22" s="12">
        <f t="shared" si="3"/>
        <v>8.1406707912732006E-4</v>
      </c>
      <c r="N22" s="12">
        <f t="shared" ref="N22:O22" si="7">N10/N$15</f>
        <v>8.3472454090150253E-4</v>
      </c>
      <c r="O22" s="12">
        <f t="shared" si="7"/>
        <v>9.9634672866157417E-4</v>
      </c>
    </row>
    <row r="23" spans="1:16" customFormat="1" x14ac:dyDescent="0.25">
      <c r="A23" s="8" t="s">
        <v>20</v>
      </c>
      <c r="B23" s="12">
        <f t="shared" si="3"/>
        <v>2.2965161693485392E-2</v>
      </c>
      <c r="C23" s="12">
        <f t="shared" si="3"/>
        <v>2.2564415307211465E-2</v>
      </c>
      <c r="D23" s="12">
        <f t="shared" si="3"/>
        <v>2.2053113837552415E-2</v>
      </c>
      <c r="E23" s="12">
        <f t="shared" si="3"/>
        <v>0</v>
      </c>
      <c r="F23" s="12">
        <f t="shared" si="3"/>
        <v>1.9183168316831683E-2</v>
      </c>
      <c r="G23" s="12">
        <f t="shared" si="3"/>
        <v>2.2160664819944598E-2</v>
      </c>
      <c r="H23" s="12">
        <f t="shared" si="3"/>
        <v>2.2789425706472195E-2</v>
      </c>
      <c r="I23" s="12">
        <f t="shared" si="3"/>
        <v>2.7811366384522369E-2</v>
      </c>
      <c r="J23" s="12">
        <f t="shared" si="3"/>
        <v>2.5053143030671122E-2</v>
      </c>
      <c r="K23" s="12">
        <f t="shared" si="3"/>
        <v>2.8027577937649879E-2</v>
      </c>
      <c r="L23" s="12">
        <f t="shared" si="3"/>
        <v>2.9480217222653218E-2</v>
      </c>
      <c r="M23" s="12">
        <f t="shared" si="3"/>
        <v>3.0283295343536309E-2</v>
      </c>
      <c r="N23" s="12">
        <f t="shared" ref="N23:O23" si="8">N11/N$15</f>
        <v>3.2053422370617694E-2</v>
      </c>
      <c r="O23" s="12">
        <f t="shared" si="8"/>
        <v>3.0886748588508803E-2</v>
      </c>
    </row>
    <row r="24" spans="1:16" customFormat="1" x14ac:dyDescent="0.25">
      <c r="A24" s="8" t="s">
        <v>21</v>
      </c>
      <c r="B24" s="12">
        <f t="shared" si="3"/>
        <v>8.4674269645367908E-2</v>
      </c>
      <c r="C24" s="12">
        <f t="shared" si="3"/>
        <v>7.5011434669919191E-2</v>
      </c>
      <c r="D24" s="12">
        <f t="shared" si="3"/>
        <v>7.2371486255629752E-2</v>
      </c>
      <c r="E24" s="12">
        <f t="shared" si="3"/>
        <v>8.0975457245583873E-2</v>
      </c>
      <c r="F24" s="12">
        <f t="shared" si="3"/>
        <v>4.5173267326732672E-2</v>
      </c>
      <c r="G24" s="12">
        <f t="shared" si="3"/>
        <v>3.6164973838104034E-2</v>
      </c>
      <c r="H24" s="12">
        <f t="shared" si="3"/>
        <v>2.8562746885445155E-2</v>
      </c>
      <c r="I24" s="12">
        <f t="shared" si="3"/>
        <v>1.9800483675937123E-2</v>
      </c>
      <c r="J24" s="12">
        <f t="shared" si="3"/>
        <v>4.5551169146674765E-2</v>
      </c>
      <c r="K24" s="12">
        <f t="shared" si="3"/>
        <v>2.7727817745803358E-2</v>
      </c>
      <c r="L24" s="12">
        <f t="shared" si="3"/>
        <v>2.2653219550038791E-2</v>
      </c>
      <c r="M24" s="12">
        <f t="shared" si="3"/>
        <v>2.1654184304786713E-2</v>
      </c>
      <c r="N24" s="12">
        <f t="shared" ref="N24:O24" si="9">N12/N$15</f>
        <v>2.1202003338898164E-2</v>
      </c>
      <c r="O24" s="12">
        <f t="shared" si="9"/>
        <v>2.4244437064098307E-2</v>
      </c>
    </row>
    <row r="25" spans="1:16" customFormat="1" x14ac:dyDescent="0.25">
      <c r="A25" s="8" t="s">
        <v>22</v>
      </c>
      <c r="B25" s="12">
        <f t="shared" si="3"/>
        <v>0.65739728167473832</v>
      </c>
      <c r="C25" s="12">
        <f t="shared" si="3"/>
        <v>0.66549778929714898</v>
      </c>
      <c r="D25" s="12">
        <f t="shared" si="3"/>
        <v>0.66563130920950453</v>
      </c>
      <c r="E25" s="12">
        <f t="shared" si="3"/>
        <v>0.67781772705955912</v>
      </c>
      <c r="F25" s="12">
        <f t="shared" si="3"/>
        <v>0.65037128712871284</v>
      </c>
      <c r="G25" s="12">
        <f t="shared" si="3"/>
        <v>0.63465681748230229</v>
      </c>
      <c r="H25" s="12">
        <f t="shared" si="3"/>
        <v>0.62686113643269525</v>
      </c>
      <c r="I25" s="12">
        <f t="shared" si="3"/>
        <v>0.6153264812575574</v>
      </c>
      <c r="J25" s="12">
        <f t="shared" si="3"/>
        <v>0.58958396598846041</v>
      </c>
      <c r="K25" s="12">
        <f t="shared" si="3"/>
        <v>0.59262589928057552</v>
      </c>
      <c r="L25" s="12">
        <f t="shared" si="3"/>
        <v>0.58805275407292479</v>
      </c>
      <c r="M25" s="12">
        <f t="shared" si="3"/>
        <v>0.58612829697167046</v>
      </c>
      <c r="N25" s="12">
        <f t="shared" ref="N25:O25" si="10">N13/N$15</f>
        <v>0.58914858096828049</v>
      </c>
      <c r="O25" s="12">
        <f t="shared" si="10"/>
        <v>0.58601793424111592</v>
      </c>
    </row>
    <row r="26" spans="1:16" customFormat="1" x14ac:dyDescent="0.25">
      <c r="A26" s="8" t="s">
        <v>23</v>
      </c>
      <c r="B26" s="12">
        <f t="shared" si="3"/>
        <v>2.718325261677863E-2</v>
      </c>
      <c r="C26" s="12">
        <f t="shared" si="3"/>
        <v>2.60710474157646E-2</v>
      </c>
      <c r="D26" s="12">
        <f t="shared" si="3"/>
        <v>2.4382668116167107E-2</v>
      </c>
      <c r="E26" s="12">
        <f t="shared" si="3"/>
        <v>1.9071439737376895E-2</v>
      </c>
      <c r="F26" s="12">
        <f t="shared" si="3"/>
        <v>1.8564356435643563E-2</v>
      </c>
      <c r="G26" s="12">
        <f t="shared" si="3"/>
        <v>2.13911972914743E-2</v>
      </c>
      <c r="H26" s="12">
        <f t="shared" si="3"/>
        <v>2.4308720753570344E-2</v>
      </c>
      <c r="I26" s="12">
        <f t="shared" si="3"/>
        <v>2.4183796856106408E-2</v>
      </c>
      <c r="J26" s="12">
        <f t="shared" si="3"/>
        <v>2.0801700576981476E-2</v>
      </c>
      <c r="K26" s="12">
        <f t="shared" si="3"/>
        <v>2.0683453237410072E-2</v>
      </c>
      <c r="L26" s="12">
        <f t="shared" si="3"/>
        <v>1.6602017067494181E-2</v>
      </c>
      <c r="M26" s="12">
        <f t="shared" si="3"/>
        <v>1.6118528166720939E-2</v>
      </c>
      <c r="N26" s="12">
        <f t="shared" ref="N26:O26" si="11">N14/N$15</f>
        <v>1.1352253756260434E-2</v>
      </c>
      <c r="O26" s="12">
        <f t="shared" si="11"/>
        <v>9.9634672866157417E-3</v>
      </c>
    </row>
    <row r="27" spans="1:16" customFormat="1" x14ac:dyDescent="0.25">
      <c r="A27" s="5" t="s">
        <v>24</v>
      </c>
      <c r="B27" s="19">
        <f t="shared" ref="B27:K27" si="12">SUM(B18:B26)</f>
        <v>1</v>
      </c>
      <c r="C27" s="19">
        <f t="shared" si="12"/>
        <v>1</v>
      </c>
      <c r="D27" s="19">
        <f t="shared" si="12"/>
        <v>0.99999999999999989</v>
      </c>
      <c r="E27" s="19">
        <f t="shared" si="12"/>
        <v>1</v>
      </c>
      <c r="F27" s="19">
        <f t="shared" si="12"/>
        <v>0.99999999999999989</v>
      </c>
      <c r="G27" s="19">
        <f t="shared" si="12"/>
        <v>1</v>
      </c>
      <c r="H27" s="19">
        <f t="shared" si="12"/>
        <v>1</v>
      </c>
      <c r="I27" s="19">
        <f t="shared" si="12"/>
        <v>0.99999999999999989</v>
      </c>
      <c r="J27" s="19">
        <f t="shared" si="12"/>
        <v>1</v>
      </c>
      <c r="K27" s="19">
        <f t="shared" si="12"/>
        <v>1</v>
      </c>
      <c r="L27" s="19">
        <f>SUM(L18:L26)</f>
        <v>1</v>
      </c>
      <c r="M27" s="19">
        <f>SUM(M18:M26)</f>
        <v>1</v>
      </c>
      <c r="N27" s="19">
        <f>SUM(N18:N26)</f>
        <v>1</v>
      </c>
      <c r="O27" s="19">
        <f>SUM(O18:O26)</f>
        <v>1</v>
      </c>
    </row>
    <row r="28" spans="1:16" customFormat="1" ht="18.399999999999999" customHeight="1" x14ac:dyDescent="0.25"/>
    <row r="29" spans="1:16" ht="21.75" customHeight="1" x14ac:dyDescent="0.25">
      <c r="A29" s="17" t="s">
        <v>26</v>
      </c>
      <c r="B29" s="18"/>
      <c r="C29" s="18"/>
      <c r="D29" s="18"/>
      <c r="E29" s="18"/>
      <c r="F29" s="18"/>
      <c r="G29" s="18"/>
      <c r="H29" s="18"/>
    </row>
    <row r="30" spans="1:16" x14ac:dyDescent="0.25">
      <c r="A30" s="7" t="s">
        <v>3</v>
      </c>
      <c r="B30" s="11" t="s">
        <v>4</v>
      </c>
      <c r="C30" s="11" t="s">
        <v>5</v>
      </c>
      <c r="D30" s="11" t="s">
        <v>6</v>
      </c>
      <c r="E30" s="11" t="s">
        <v>7</v>
      </c>
      <c r="F30" s="11" t="s">
        <v>8</v>
      </c>
      <c r="G30" s="11" t="s">
        <v>9</v>
      </c>
      <c r="H30" s="11" t="s">
        <v>10</v>
      </c>
      <c r="I30" s="11" t="s">
        <v>11</v>
      </c>
      <c r="J30" s="11" t="s">
        <v>12</v>
      </c>
      <c r="K30" s="11" t="s">
        <v>13</v>
      </c>
      <c r="L30" s="11" t="s">
        <v>14</v>
      </c>
      <c r="M30" s="11">
        <v>2021</v>
      </c>
      <c r="N30" s="11">
        <v>2022</v>
      </c>
      <c r="O30" s="11">
        <v>2023</v>
      </c>
      <c r="P30"/>
    </row>
    <row r="31" spans="1:16" x14ac:dyDescent="0.25">
      <c r="A31" s="8" t="s">
        <v>15</v>
      </c>
      <c r="B31" s="2">
        <v>3</v>
      </c>
      <c r="C31" s="2">
        <v>2</v>
      </c>
      <c r="D31" s="2">
        <v>2</v>
      </c>
      <c r="E31" s="2">
        <v>2</v>
      </c>
      <c r="F31" s="2">
        <v>5</v>
      </c>
      <c r="G31" s="3">
        <v>2</v>
      </c>
      <c r="H31" s="3">
        <v>1</v>
      </c>
      <c r="I31" s="3"/>
      <c r="J31" s="3"/>
      <c r="K31" s="3"/>
      <c r="L31" s="3"/>
      <c r="M31" s="3"/>
      <c r="N31" s="3"/>
      <c r="O31" s="3"/>
      <c r="P31"/>
    </row>
    <row r="32" spans="1:16" x14ac:dyDescent="0.25">
      <c r="A32" s="8" t="s">
        <v>16</v>
      </c>
      <c r="B32" s="2">
        <v>26</v>
      </c>
      <c r="C32" s="2">
        <v>24</v>
      </c>
      <c r="D32" s="2">
        <v>19</v>
      </c>
      <c r="E32" s="2">
        <v>28</v>
      </c>
      <c r="F32" s="2">
        <v>20</v>
      </c>
      <c r="G32" s="3">
        <v>24</v>
      </c>
      <c r="H32" s="3">
        <v>17</v>
      </c>
      <c r="I32" s="3">
        <v>15</v>
      </c>
      <c r="J32" s="3">
        <v>15</v>
      </c>
      <c r="K32" s="3">
        <v>19</v>
      </c>
      <c r="L32" s="3">
        <v>16</v>
      </c>
      <c r="M32" s="3">
        <v>22</v>
      </c>
      <c r="N32" s="3">
        <v>13</v>
      </c>
      <c r="O32" s="3">
        <v>29</v>
      </c>
      <c r="P32"/>
    </row>
    <row r="33" spans="1:16" x14ac:dyDescent="0.25">
      <c r="A33" s="8" t="s">
        <v>17</v>
      </c>
      <c r="B33" s="2">
        <v>23</v>
      </c>
      <c r="C33" s="2">
        <v>39</v>
      </c>
      <c r="D33" s="2">
        <v>26</v>
      </c>
      <c r="E33" s="2">
        <v>21</v>
      </c>
      <c r="F33" s="2">
        <v>18</v>
      </c>
      <c r="G33" s="3">
        <v>24</v>
      </c>
      <c r="H33" s="3">
        <v>25</v>
      </c>
      <c r="I33" s="3">
        <v>23</v>
      </c>
      <c r="J33" s="3">
        <v>24</v>
      </c>
      <c r="K33" s="3">
        <v>27</v>
      </c>
      <c r="L33" s="3">
        <v>21</v>
      </c>
      <c r="M33" s="3">
        <v>19</v>
      </c>
      <c r="N33" s="3">
        <v>17</v>
      </c>
      <c r="O33" s="3">
        <v>21</v>
      </c>
      <c r="P33"/>
    </row>
    <row r="34" spans="1:16" x14ac:dyDescent="0.25">
      <c r="A34" s="8" t="s">
        <v>18</v>
      </c>
      <c r="B34" s="2">
        <v>57</v>
      </c>
      <c r="C34" s="2">
        <v>56</v>
      </c>
      <c r="D34" s="2">
        <v>63</v>
      </c>
      <c r="E34" s="2">
        <v>43</v>
      </c>
      <c r="F34" s="2">
        <v>70</v>
      </c>
      <c r="G34" s="3">
        <v>91</v>
      </c>
      <c r="H34" s="3">
        <v>75</v>
      </c>
      <c r="I34" s="3">
        <v>70</v>
      </c>
      <c r="J34" s="3">
        <v>97</v>
      </c>
      <c r="K34" s="3">
        <v>97</v>
      </c>
      <c r="L34" s="3">
        <v>108</v>
      </c>
      <c r="M34" s="3">
        <v>110</v>
      </c>
      <c r="N34" s="3">
        <v>88</v>
      </c>
      <c r="O34" s="3">
        <v>94</v>
      </c>
      <c r="P34"/>
    </row>
    <row r="35" spans="1:16" x14ac:dyDescent="0.25">
      <c r="A35" s="8" t="s">
        <v>20</v>
      </c>
      <c r="B35" s="2">
        <v>10</v>
      </c>
      <c r="C35" s="2">
        <v>16</v>
      </c>
      <c r="D35" s="2">
        <v>20</v>
      </c>
      <c r="E35" s="2">
        <v>0</v>
      </c>
      <c r="F35" s="2">
        <v>12</v>
      </c>
      <c r="G35" s="3">
        <v>12</v>
      </c>
      <c r="H35" s="3">
        <v>13</v>
      </c>
      <c r="I35" s="3">
        <v>11</v>
      </c>
      <c r="J35" s="3">
        <v>12</v>
      </c>
      <c r="K35" s="3">
        <v>17</v>
      </c>
      <c r="L35" s="3">
        <v>22</v>
      </c>
      <c r="M35" s="3">
        <v>21</v>
      </c>
      <c r="N35" s="3">
        <v>28</v>
      </c>
      <c r="O35" s="3">
        <v>21</v>
      </c>
      <c r="P35"/>
    </row>
    <row r="36" spans="1:16" x14ac:dyDescent="0.25">
      <c r="A36" s="8" t="s">
        <v>19</v>
      </c>
      <c r="B36" s="2">
        <v>1</v>
      </c>
      <c r="C36" s="2">
        <v>1</v>
      </c>
      <c r="D36" s="4"/>
      <c r="E36" s="4"/>
      <c r="F36" s="2">
        <v>1</v>
      </c>
      <c r="G36" s="3">
        <v>2</v>
      </c>
      <c r="H36" s="3"/>
      <c r="I36" s="3">
        <v>1</v>
      </c>
      <c r="J36" s="3">
        <v>1</v>
      </c>
      <c r="K36" s="3">
        <v>1</v>
      </c>
      <c r="L36" s="3">
        <v>2</v>
      </c>
      <c r="M36" s="3">
        <v>2</v>
      </c>
      <c r="N36" s="3">
        <v>1</v>
      </c>
      <c r="O36" s="3"/>
      <c r="P36"/>
    </row>
    <row r="37" spans="1:16" x14ac:dyDescent="0.25">
      <c r="A37" s="8" t="s">
        <v>21</v>
      </c>
      <c r="B37" s="2">
        <v>92</v>
      </c>
      <c r="C37" s="2">
        <v>89</v>
      </c>
      <c r="D37" s="2">
        <v>81</v>
      </c>
      <c r="E37" s="2">
        <v>71</v>
      </c>
      <c r="F37" s="2">
        <v>42</v>
      </c>
      <c r="G37" s="3">
        <v>41</v>
      </c>
      <c r="H37" s="3">
        <v>33</v>
      </c>
      <c r="I37" s="3">
        <v>49</v>
      </c>
      <c r="J37" s="3">
        <v>120</v>
      </c>
      <c r="K37" s="3">
        <v>100</v>
      </c>
      <c r="L37" s="3">
        <v>67</v>
      </c>
      <c r="M37" s="3">
        <v>35</v>
      </c>
      <c r="N37" s="3">
        <v>11</v>
      </c>
      <c r="O37" s="3">
        <v>17</v>
      </c>
      <c r="P37"/>
    </row>
    <row r="38" spans="1:16" ht="14.25" customHeight="1" x14ac:dyDescent="0.25">
      <c r="A38" s="8" t="s">
        <v>22</v>
      </c>
      <c r="B38" s="2">
        <v>777</v>
      </c>
      <c r="C38" s="2">
        <v>699</v>
      </c>
      <c r="D38" s="2">
        <v>674</v>
      </c>
      <c r="E38" s="2">
        <v>668</v>
      </c>
      <c r="F38" s="2">
        <v>593</v>
      </c>
      <c r="G38" s="3">
        <v>574</v>
      </c>
      <c r="H38" s="3">
        <v>531</v>
      </c>
      <c r="I38" s="3">
        <v>528</v>
      </c>
      <c r="J38" s="3">
        <v>541</v>
      </c>
      <c r="K38" s="3">
        <v>561</v>
      </c>
      <c r="L38" s="3">
        <v>537</v>
      </c>
      <c r="M38" s="3">
        <v>512</v>
      </c>
      <c r="N38" s="3">
        <v>553</v>
      </c>
      <c r="O38" s="3">
        <v>614</v>
      </c>
      <c r="P38"/>
    </row>
    <row r="39" spans="1:16" x14ac:dyDescent="0.25">
      <c r="A39" s="8" t="s">
        <v>23</v>
      </c>
      <c r="B39" s="2">
        <v>150</v>
      </c>
      <c r="C39" s="2">
        <v>139</v>
      </c>
      <c r="D39" s="2">
        <v>105</v>
      </c>
      <c r="E39" s="2">
        <v>95</v>
      </c>
      <c r="F39" s="2">
        <v>204</v>
      </c>
      <c r="G39" s="3">
        <v>213</v>
      </c>
      <c r="H39" s="3">
        <v>140</v>
      </c>
      <c r="I39" s="3">
        <v>78</v>
      </c>
      <c r="J39" s="3">
        <v>58</v>
      </c>
      <c r="K39" s="3">
        <v>65</v>
      </c>
      <c r="L39" s="3">
        <v>81</v>
      </c>
      <c r="M39" s="3">
        <v>56</v>
      </c>
      <c r="N39" s="3">
        <v>119</v>
      </c>
      <c r="O39" s="3">
        <v>97</v>
      </c>
      <c r="P39"/>
    </row>
    <row r="40" spans="1:16" x14ac:dyDescent="0.25">
      <c r="A40" s="5" t="s">
        <v>24</v>
      </c>
      <c r="B40" s="6">
        <f t="shared" ref="B40:L40" si="13">SUM(B31:B39)</f>
        <v>1139</v>
      </c>
      <c r="C40" s="6">
        <f t="shared" si="13"/>
        <v>1065</v>
      </c>
      <c r="D40" s="6">
        <f t="shared" si="13"/>
        <v>990</v>
      </c>
      <c r="E40" s="6">
        <f t="shared" si="13"/>
        <v>928</v>
      </c>
      <c r="F40" s="6">
        <f t="shared" si="13"/>
        <v>965</v>
      </c>
      <c r="G40" s="6">
        <f t="shared" si="13"/>
        <v>983</v>
      </c>
      <c r="H40" s="6">
        <f t="shared" si="13"/>
        <v>835</v>
      </c>
      <c r="I40" s="6">
        <f t="shared" si="13"/>
        <v>775</v>
      </c>
      <c r="J40" s="6">
        <f t="shared" si="13"/>
        <v>868</v>
      </c>
      <c r="K40" s="6">
        <f t="shared" si="13"/>
        <v>887</v>
      </c>
      <c r="L40" s="6">
        <f t="shared" si="13"/>
        <v>854</v>
      </c>
      <c r="M40" s="6">
        <f>SUM(M31:M39)</f>
        <v>777</v>
      </c>
      <c r="N40" s="6">
        <f t="shared" ref="N40:O40" si="14">SUM(N31:N39)</f>
        <v>830</v>
      </c>
      <c r="O40" s="6">
        <f t="shared" si="14"/>
        <v>893</v>
      </c>
    </row>
    <row r="41" spans="1:16" x14ac:dyDescent="0.25">
      <c r="A41"/>
    </row>
    <row r="42" spans="1:16" customFormat="1" ht="16.5" customHeight="1" x14ac:dyDescent="0.25">
      <c r="A42" s="7" t="s">
        <v>25</v>
      </c>
      <c r="B42" s="11" t="s">
        <v>4</v>
      </c>
      <c r="C42" s="11" t="s">
        <v>5</v>
      </c>
      <c r="D42" s="11" t="s">
        <v>6</v>
      </c>
      <c r="E42" s="11" t="s">
        <v>7</v>
      </c>
      <c r="F42" s="11" t="s">
        <v>8</v>
      </c>
      <c r="G42" s="11" t="s">
        <v>9</v>
      </c>
      <c r="H42" s="11" t="s">
        <v>10</v>
      </c>
      <c r="I42" s="11" t="s">
        <v>11</v>
      </c>
      <c r="J42" s="11" t="s">
        <v>12</v>
      </c>
      <c r="K42" s="11" t="s">
        <v>13</v>
      </c>
      <c r="L42" s="11" t="s">
        <v>14</v>
      </c>
      <c r="M42" s="11">
        <v>2021</v>
      </c>
      <c r="N42" s="11">
        <v>2022</v>
      </c>
      <c r="O42" s="11">
        <v>2023</v>
      </c>
    </row>
    <row r="43" spans="1:16" customFormat="1" ht="18.399999999999999" customHeight="1" x14ac:dyDescent="0.25">
      <c r="A43" s="8" t="s">
        <v>15</v>
      </c>
      <c r="B43" s="12">
        <f>B31/B$40</f>
        <v>2.6338893766461808E-3</v>
      </c>
      <c r="C43" s="12">
        <f t="shared" ref="C43:L43" si="15">C31/C$40</f>
        <v>1.8779342723004694E-3</v>
      </c>
      <c r="D43" s="12">
        <f t="shared" si="15"/>
        <v>2.0202020202020202E-3</v>
      </c>
      <c r="E43" s="12">
        <f t="shared" si="15"/>
        <v>2.1551724137931034E-3</v>
      </c>
      <c r="F43" s="12">
        <f t="shared" si="15"/>
        <v>5.1813471502590676E-3</v>
      </c>
      <c r="G43" s="12">
        <f t="shared" si="15"/>
        <v>2.0345879959308239E-3</v>
      </c>
      <c r="H43" s="12">
        <f t="shared" si="15"/>
        <v>1.1976047904191617E-3</v>
      </c>
      <c r="I43" s="12">
        <f t="shared" si="15"/>
        <v>0</v>
      </c>
      <c r="J43" s="12">
        <f t="shared" si="15"/>
        <v>0</v>
      </c>
      <c r="K43" s="12">
        <f t="shared" si="15"/>
        <v>0</v>
      </c>
      <c r="L43" s="12">
        <f t="shared" si="15"/>
        <v>0</v>
      </c>
      <c r="M43" s="12">
        <f t="shared" ref="M43:N43" si="16">M31/M$40</f>
        <v>0</v>
      </c>
      <c r="N43" s="12">
        <f t="shared" si="16"/>
        <v>0</v>
      </c>
      <c r="O43" s="12">
        <f t="shared" ref="O43" si="17">O31/O$40</f>
        <v>0</v>
      </c>
    </row>
    <row r="44" spans="1:16" x14ac:dyDescent="0.25">
      <c r="A44" s="8" t="s">
        <v>16</v>
      </c>
      <c r="B44" s="12">
        <f t="shared" ref="B44:L51" si="18">B32/B$40</f>
        <v>2.2827041264266899E-2</v>
      </c>
      <c r="C44" s="12">
        <f t="shared" si="18"/>
        <v>2.2535211267605635E-2</v>
      </c>
      <c r="D44" s="12">
        <f t="shared" si="18"/>
        <v>1.9191919191919191E-2</v>
      </c>
      <c r="E44" s="12">
        <f t="shared" si="18"/>
        <v>3.017241379310345E-2</v>
      </c>
      <c r="F44" s="12">
        <f t="shared" si="18"/>
        <v>2.072538860103627E-2</v>
      </c>
      <c r="G44" s="12">
        <f t="shared" si="18"/>
        <v>2.4415055951169887E-2</v>
      </c>
      <c r="H44" s="12">
        <f t="shared" si="18"/>
        <v>2.0359281437125749E-2</v>
      </c>
      <c r="I44" s="12">
        <f t="shared" si="18"/>
        <v>1.935483870967742E-2</v>
      </c>
      <c r="J44" s="12">
        <f t="shared" si="18"/>
        <v>1.7281105990783412E-2</v>
      </c>
      <c r="K44" s="12">
        <f t="shared" si="18"/>
        <v>2.1420518602029311E-2</v>
      </c>
      <c r="L44" s="12">
        <f t="shared" si="18"/>
        <v>1.873536299765808E-2</v>
      </c>
      <c r="M44" s="12">
        <f t="shared" ref="M44:N44" si="19">M32/M$40</f>
        <v>2.8314028314028315E-2</v>
      </c>
      <c r="N44" s="12">
        <f t="shared" si="19"/>
        <v>1.566265060240964E-2</v>
      </c>
      <c r="O44" s="12">
        <f t="shared" ref="O44" si="20">O32/O$40</f>
        <v>3.2474804031354984E-2</v>
      </c>
    </row>
    <row r="45" spans="1:16" x14ac:dyDescent="0.25">
      <c r="A45" s="8" t="s">
        <v>17</v>
      </c>
      <c r="B45" s="12">
        <f t="shared" si="18"/>
        <v>2.0193151887620719E-2</v>
      </c>
      <c r="C45" s="12">
        <f t="shared" si="18"/>
        <v>3.6619718309859155E-2</v>
      </c>
      <c r="D45" s="12">
        <f t="shared" si="18"/>
        <v>2.6262626262626262E-2</v>
      </c>
      <c r="E45" s="12">
        <f t="shared" si="18"/>
        <v>2.2629310344827586E-2</v>
      </c>
      <c r="F45" s="12">
        <f t="shared" si="18"/>
        <v>1.8652849740932641E-2</v>
      </c>
      <c r="G45" s="12">
        <f t="shared" si="18"/>
        <v>2.4415055951169887E-2</v>
      </c>
      <c r="H45" s="12">
        <f t="shared" si="18"/>
        <v>2.9940119760479042E-2</v>
      </c>
      <c r="I45" s="12">
        <f t="shared" si="18"/>
        <v>2.9677419354838711E-2</v>
      </c>
      <c r="J45" s="12">
        <f t="shared" si="18"/>
        <v>2.7649769585253458E-2</v>
      </c>
      <c r="K45" s="12">
        <f t="shared" si="18"/>
        <v>3.0439684329199548E-2</v>
      </c>
      <c r="L45" s="12">
        <f t="shared" si="18"/>
        <v>2.4590163934426229E-2</v>
      </c>
      <c r="M45" s="12">
        <f t="shared" ref="M45:N45" si="21">M33/M$40</f>
        <v>2.4453024453024452E-2</v>
      </c>
      <c r="N45" s="12">
        <f t="shared" si="21"/>
        <v>2.0481927710843374E-2</v>
      </c>
      <c r="O45" s="12">
        <f t="shared" ref="O45" si="22">O33/O$40</f>
        <v>2.3516237402015677E-2</v>
      </c>
    </row>
    <row r="46" spans="1:16" x14ac:dyDescent="0.25">
      <c r="A46" s="8" t="s">
        <v>18</v>
      </c>
      <c r="B46" s="12">
        <f t="shared" si="18"/>
        <v>5.0043898156277439E-2</v>
      </c>
      <c r="C46" s="12">
        <f t="shared" si="18"/>
        <v>5.2582159624413143E-2</v>
      </c>
      <c r="D46" s="12">
        <f t="shared" si="18"/>
        <v>6.363636363636363E-2</v>
      </c>
      <c r="E46" s="12">
        <f t="shared" si="18"/>
        <v>4.6336206896551727E-2</v>
      </c>
      <c r="F46" s="12">
        <f t="shared" si="18"/>
        <v>7.2538860103626937E-2</v>
      </c>
      <c r="G46" s="12">
        <f t="shared" si="18"/>
        <v>9.2573753814852486E-2</v>
      </c>
      <c r="H46" s="12">
        <f t="shared" si="18"/>
        <v>8.9820359281437126E-2</v>
      </c>
      <c r="I46" s="12">
        <f t="shared" si="18"/>
        <v>9.0322580645161285E-2</v>
      </c>
      <c r="J46" s="12">
        <f t="shared" si="18"/>
        <v>0.11175115207373272</v>
      </c>
      <c r="K46" s="12">
        <f t="shared" si="18"/>
        <v>0.10935738444193913</v>
      </c>
      <c r="L46" s="12">
        <f t="shared" si="18"/>
        <v>0.12646370023419204</v>
      </c>
      <c r="M46" s="12">
        <f t="shared" ref="M46:N46" si="23">M34/M$40</f>
        <v>0.14157014157014158</v>
      </c>
      <c r="N46" s="12">
        <f t="shared" si="23"/>
        <v>0.10602409638554217</v>
      </c>
      <c r="O46" s="12">
        <f t="shared" ref="O46" si="24">O34/O$40</f>
        <v>0.10526315789473684</v>
      </c>
    </row>
    <row r="47" spans="1:16" x14ac:dyDescent="0.25">
      <c r="A47" s="8" t="s">
        <v>20</v>
      </c>
      <c r="B47" s="12">
        <f t="shared" si="18"/>
        <v>8.7796312554872698E-3</v>
      </c>
      <c r="C47" s="12">
        <f t="shared" si="18"/>
        <v>1.5023474178403756E-2</v>
      </c>
      <c r="D47" s="12">
        <f t="shared" si="18"/>
        <v>2.0202020202020204E-2</v>
      </c>
      <c r="E47" s="12">
        <f t="shared" si="18"/>
        <v>0</v>
      </c>
      <c r="F47" s="12">
        <f t="shared" si="18"/>
        <v>1.2435233160621761E-2</v>
      </c>
      <c r="G47" s="12">
        <f t="shared" si="18"/>
        <v>1.2207527975584944E-2</v>
      </c>
      <c r="H47" s="12">
        <f t="shared" si="18"/>
        <v>1.5568862275449102E-2</v>
      </c>
      <c r="I47" s="12">
        <f t="shared" si="18"/>
        <v>1.4193548387096775E-2</v>
      </c>
      <c r="J47" s="12">
        <f t="shared" si="18"/>
        <v>1.3824884792626729E-2</v>
      </c>
      <c r="K47" s="12">
        <f t="shared" si="18"/>
        <v>1.9165727170236752E-2</v>
      </c>
      <c r="L47" s="12">
        <f t="shared" si="18"/>
        <v>2.576112412177986E-2</v>
      </c>
      <c r="M47" s="12">
        <f t="shared" ref="M47:N47" si="25">M35/M$40</f>
        <v>2.7027027027027029E-2</v>
      </c>
      <c r="N47" s="12">
        <f t="shared" si="25"/>
        <v>3.3734939759036145E-2</v>
      </c>
      <c r="O47" s="12">
        <f t="shared" ref="O47" si="26">O35/O$40</f>
        <v>2.3516237402015677E-2</v>
      </c>
    </row>
    <row r="48" spans="1:16" x14ac:dyDescent="0.25">
      <c r="A48" s="8" t="s">
        <v>19</v>
      </c>
      <c r="B48" s="12">
        <f t="shared" si="18"/>
        <v>8.7796312554872696E-4</v>
      </c>
      <c r="C48" s="12">
        <f t="shared" si="18"/>
        <v>9.3896713615023472E-4</v>
      </c>
      <c r="D48" s="12">
        <f t="shared" si="18"/>
        <v>0</v>
      </c>
      <c r="E48" s="12">
        <f t="shared" si="18"/>
        <v>0</v>
      </c>
      <c r="F48" s="12">
        <f t="shared" si="18"/>
        <v>1.0362694300518134E-3</v>
      </c>
      <c r="G48" s="12">
        <f t="shared" si="18"/>
        <v>2.0345879959308239E-3</v>
      </c>
      <c r="H48" s="12">
        <f t="shared" si="18"/>
        <v>0</v>
      </c>
      <c r="I48" s="12">
        <f t="shared" si="18"/>
        <v>1.2903225806451613E-3</v>
      </c>
      <c r="J48" s="12">
        <f t="shared" si="18"/>
        <v>1.152073732718894E-3</v>
      </c>
      <c r="K48" s="12">
        <f t="shared" si="18"/>
        <v>1.1273957158962795E-3</v>
      </c>
      <c r="L48" s="12">
        <f t="shared" si="18"/>
        <v>2.34192037470726E-3</v>
      </c>
      <c r="M48" s="12">
        <f t="shared" ref="M48:N48" si="27">M36/M$40</f>
        <v>2.5740025740025739E-3</v>
      </c>
      <c r="N48" s="12">
        <f t="shared" si="27"/>
        <v>1.2048192771084338E-3</v>
      </c>
      <c r="O48" s="12">
        <f t="shared" ref="O48" si="28">O36/O$40</f>
        <v>0</v>
      </c>
    </row>
    <row r="49" spans="1:15" x14ac:dyDescent="0.25">
      <c r="A49" s="8" t="s">
        <v>21</v>
      </c>
      <c r="B49" s="12">
        <f t="shared" si="18"/>
        <v>8.0772607550482878E-2</v>
      </c>
      <c r="C49" s="12">
        <f t="shared" si="18"/>
        <v>8.3568075117370896E-2</v>
      </c>
      <c r="D49" s="12">
        <f t="shared" si="18"/>
        <v>8.1818181818181818E-2</v>
      </c>
      <c r="E49" s="12">
        <f t="shared" si="18"/>
        <v>7.6508620689655166E-2</v>
      </c>
      <c r="F49" s="12">
        <f t="shared" si="18"/>
        <v>4.3523316062176166E-2</v>
      </c>
      <c r="G49" s="12">
        <f t="shared" si="18"/>
        <v>4.170905391658189E-2</v>
      </c>
      <c r="H49" s="12">
        <f t="shared" si="18"/>
        <v>3.9520958083832339E-2</v>
      </c>
      <c r="I49" s="12">
        <f t="shared" si="18"/>
        <v>6.3225806451612909E-2</v>
      </c>
      <c r="J49" s="12">
        <f t="shared" si="18"/>
        <v>0.13824884792626729</v>
      </c>
      <c r="K49" s="12">
        <f t="shared" si="18"/>
        <v>0.11273957158962795</v>
      </c>
      <c r="L49" s="12">
        <f t="shared" si="18"/>
        <v>7.8454332552693212E-2</v>
      </c>
      <c r="M49" s="12">
        <f t="shared" ref="M49:N49" si="29">M37/M$40</f>
        <v>4.5045045045045043E-2</v>
      </c>
      <c r="N49" s="12">
        <f t="shared" si="29"/>
        <v>1.3253012048192771E-2</v>
      </c>
      <c r="O49" s="12">
        <f t="shared" ref="O49" si="30">O37/O$40</f>
        <v>1.9036954087346025E-2</v>
      </c>
    </row>
    <row r="50" spans="1:15" x14ac:dyDescent="0.25">
      <c r="A50" s="8" t="s">
        <v>22</v>
      </c>
      <c r="B50" s="12">
        <f t="shared" si="18"/>
        <v>0.68217734855136081</v>
      </c>
      <c r="C50" s="12">
        <f t="shared" si="18"/>
        <v>0.6563380281690141</v>
      </c>
      <c r="D50" s="12">
        <f t="shared" si="18"/>
        <v>0.68080808080808086</v>
      </c>
      <c r="E50" s="12">
        <f t="shared" si="18"/>
        <v>0.71982758620689657</v>
      </c>
      <c r="F50" s="12">
        <f t="shared" si="18"/>
        <v>0.61450777202072537</v>
      </c>
      <c r="G50" s="12">
        <f t="shared" si="18"/>
        <v>0.58392675483214651</v>
      </c>
      <c r="H50" s="12">
        <f t="shared" si="18"/>
        <v>0.63592814371257489</v>
      </c>
      <c r="I50" s="12">
        <f t="shared" si="18"/>
        <v>0.68129032258064515</v>
      </c>
      <c r="J50" s="12">
        <f t="shared" si="18"/>
        <v>0.62327188940092171</v>
      </c>
      <c r="K50" s="12">
        <f t="shared" si="18"/>
        <v>0.63246899661781286</v>
      </c>
      <c r="L50" s="12">
        <f t="shared" si="18"/>
        <v>0.62880562060889933</v>
      </c>
      <c r="M50" s="12">
        <f t="shared" ref="M50:N50" si="31">M38/M$40</f>
        <v>0.65894465894465892</v>
      </c>
      <c r="N50" s="12">
        <f t="shared" si="31"/>
        <v>0.66626506024096388</v>
      </c>
      <c r="O50" s="12">
        <f t="shared" ref="O50" si="32">O38/O$40</f>
        <v>0.68756998880179176</v>
      </c>
    </row>
    <row r="51" spans="1:15" x14ac:dyDescent="0.25">
      <c r="A51" s="8" t="s">
        <v>23</v>
      </c>
      <c r="B51" s="12">
        <f t="shared" si="18"/>
        <v>0.13169446883230904</v>
      </c>
      <c r="C51" s="12">
        <f t="shared" si="18"/>
        <v>0.13051643192488263</v>
      </c>
      <c r="D51" s="12">
        <f t="shared" si="18"/>
        <v>0.10606060606060606</v>
      </c>
      <c r="E51" s="12">
        <f t="shared" si="18"/>
        <v>0.10237068965517242</v>
      </c>
      <c r="F51" s="12">
        <f t="shared" si="18"/>
        <v>0.21139896373056996</v>
      </c>
      <c r="G51" s="12">
        <f t="shared" si="18"/>
        <v>0.21668362156663276</v>
      </c>
      <c r="H51" s="12">
        <f t="shared" si="18"/>
        <v>0.16766467065868262</v>
      </c>
      <c r="I51" s="12">
        <f t="shared" si="18"/>
        <v>0.10064516129032258</v>
      </c>
      <c r="J51" s="12">
        <f t="shared" si="18"/>
        <v>6.6820276497695855E-2</v>
      </c>
      <c r="K51" s="12">
        <f t="shared" si="18"/>
        <v>7.3280721533258167E-2</v>
      </c>
      <c r="L51" s="12">
        <f t="shared" si="18"/>
        <v>9.4847775175644022E-2</v>
      </c>
      <c r="M51" s="12">
        <f t="shared" ref="M51:N51" si="33">M39/M$40</f>
        <v>7.2072072072072071E-2</v>
      </c>
      <c r="N51" s="12">
        <f t="shared" si="33"/>
        <v>0.14337349397590363</v>
      </c>
      <c r="O51" s="12">
        <f t="shared" ref="O51" si="34">O39/O$40</f>
        <v>0.10862262038073908</v>
      </c>
    </row>
    <row r="52" spans="1:15" x14ac:dyDescent="0.25">
      <c r="A52" s="5" t="s">
        <v>24</v>
      </c>
      <c r="B52" s="20">
        <f>SUM(B43:B51)</f>
        <v>1</v>
      </c>
      <c r="C52" s="20">
        <f t="shared" ref="C52" si="35">SUM(C43:C51)</f>
        <v>1</v>
      </c>
      <c r="D52" s="20">
        <f t="shared" ref="D52" si="36">SUM(D43:D51)</f>
        <v>1</v>
      </c>
      <c r="E52" s="20">
        <f t="shared" ref="E52" si="37">SUM(E43:E51)</f>
        <v>1</v>
      </c>
      <c r="F52" s="20">
        <f t="shared" ref="F52" si="38">SUM(F43:F51)</f>
        <v>1</v>
      </c>
      <c r="G52" s="20">
        <f t="shared" ref="G52" si="39">SUM(G43:G51)</f>
        <v>1</v>
      </c>
      <c r="H52" s="20">
        <f t="shared" ref="H52" si="40">SUM(H43:H51)</f>
        <v>1</v>
      </c>
      <c r="I52" s="20">
        <f t="shared" ref="I52" si="41">SUM(I43:I51)</f>
        <v>1</v>
      </c>
      <c r="J52" s="20">
        <f t="shared" ref="J52" si="42">SUM(J43:J51)</f>
        <v>1</v>
      </c>
      <c r="K52" s="20">
        <f t="shared" ref="K52" si="43">SUM(K43:K51)</f>
        <v>1</v>
      </c>
      <c r="L52" s="20">
        <f t="shared" ref="L52:M52" si="44">SUM(L43:L51)</f>
        <v>1</v>
      </c>
      <c r="M52" s="20">
        <f t="shared" si="44"/>
        <v>1</v>
      </c>
      <c r="N52" s="20">
        <f t="shared" ref="N52:O52" si="45">SUM(N43:N51)</f>
        <v>1</v>
      </c>
      <c r="O52" s="20">
        <f t="shared" si="45"/>
        <v>1</v>
      </c>
    </row>
    <row r="53" spans="1:15" customFormat="1" x14ac:dyDescent="0.25"/>
    <row r="54" spans="1:15" x14ac:dyDescent="0.25">
      <c r="A54" s="13" t="s">
        <v>27</v>
      </c>
      <c r="B54"/>
      <c r="C54"/>
      <c r="D54"/>
      <c r="E54"/>
      <c r="F54"/>
      <c r="G54"/>
      <c r="H54"/>
      <c r="I54"/>
      <c r="J54"/>
      <c r="K54"/>
    </row>
    <row r="55" spans="1:15" x14ac:dyDescent="0.25">
      <c r="A55"/>
      <c r="B55"/>
      <c r="C55"/>
      <c r="D55"/>
      <c r="E55"/>
      <c r="F55"/>
      <c r="G55"/>
      <c r="H55"/>
      <c r="I55"/>
      <c r="J55"/>
      <c r="K55"/>
    </row>
    <row r="56" spans="1:15" x14ac:dyDescent="0.25">
      <c r="A56"/>
      <c r="B56"/>
      <c r="C56"/>
      <c r="D56"/>
      <c r="E56"/>
      <c r="F56"/>
      <c r="G56"/>
      <c r="H56"/>
      <c r="I56"/>
      <c r="J56"/>
      <c r="K56"/>
    </row>
    <row r="57" spans="1:15" ht="24" customHeight="1" x14ac:dyDescent="0.25">
      <c r="A57"/>
      <c r="B57"/>
      <c r="C57"/>
      <c r="D57"/>
      <c r="E57"/>
      <c r="F57"/>
      <c r="G57"/>
      <c r="H57"/>
      <c r="I57"/>
      <c r="J57"/>
    </row>
    <row r="58" spans="1:15" ht="15" customHeight="1" x14ac:dyDescent="0.25">
      <c r="A58"/>
      <c r="B58"/>
      <c r="C58"/>
      <c r="D58"/>
      <c r="E58"/>
      <c r="F58"/>
      <c r="G58"/>
      <c r="H58"/>
      <c r="I58"/>
      <c r="J58"/>
    </row>
    <row r="59" spans="1:15" x14ac:dyDescent="0.25">
      <c r="A59"/>
      <c r="B59"/>
      <c r="C59"/>
      <c r="D59"/>
      <c r="E59"/>
      <c r="F59"/>
      <c r="G59"/>
      <c r="H59"/>
      <c r="I59"/>
      <c r="J59"/>
    </row>
    <row r="60" spans="1:15" x14ac:dyDescent="0.25">
      <c r="A60"/>
      <c r="B60"/>
      <c r="C60"/>
      <c r="D60"/>
      <c r="E60"/>
      <c r="F60"/>
      <c r="G60"/>
      <c r="H60"/>
      <c r="I60"/>
      <c r="J60"/>
    </row>
    <row r="61" spans="1:15" x14ac:dyDescent="0.25">
      <c r="A61"/>
      <c r="B61"/>
      <c r="C61"/>
      <c r="D61"/>
      <c r="E61"/>
      <c r="F61"/>
      <c r="G61"/>
      <c r="H61"/>
      <c r="I61"/>
      <c r="J61"/>
    </row>
    <row r="62" spans="1:15" x14ac:dyDescent="0.25">
      <c r="A62"/>
      <c r="B62"/>
      <c r="C62"/>
      <c r="D62"/>
      <c r="E62"/>
      <c r="F62"/>
      <c r="G62"/>
      <c r="H62"/>
      <c r="I62"/>
      <c r="J62"/>
    </row>
    <row r="63" spans="1:15" x14ac:dyDescent="0.25">
      <c r="A63"/>
      <c r="B63"/>
      <c r="C63"/>
      <c r="D63"/>
      <c r="E63"/>
      <c r="F63"/>
      <c r="G63"/>
      <c r="H63"/>
      <c r="I63"/>
      <c r="J63"/>
    </row>
    <row r="64" spans="1:15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customFormat="1" ht="18.399999999999999" customHeight="1" x14ac:dyDescent="0.25"/>
    <row r="69" spans="1:10" ht="15" customHeight="1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customFormat="1" ht="18.399999999999999" customHeight="1" x14ac:dyDescent="0.25"/>
    <row r="80" spans="1:10" ht="15" customHeight="1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ht="18.399999999999999" customHeight="1" x14ac:dyDescent="0.25">
      <c r="A91"/>
      <c r="B91"/>
      <c r="C91"/>
      <c r="D91"/>
      <c r="E91"/>
      <c r="F91"/>
      <c r="G91"/>
      <c r="H91"/>
      <c r="I91"/>
      <c r="J91"/>
    </row>
    <row r="92" spans="1:10" ht="15" customHeight="1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ht="18.399999999999999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customFormat="1" ht="18.399999999999999" customHeight="1" x14ac:dyDescent="0.25"/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</sheetData>
  <sortState xmlns:xlrd2="http://schemas.microsoft.com/office/spreadsheetml/2017/richdata2" ref="A92:N97">
    <sortCondition ref="A92:A97"/>
  </sortState>
  <phoneticPr fontId="8" type="noConversion"/>
  <pageMargins left="0.7" right="0.45" top="0.75" bottom="0.75" header="0.3" footer="0.3"/>
  <pageSetup scale="99" fitToHeight="0" orientation="landscape" r:id="rId1"/>
  <headerFooter>
    <oddFooter>&amp;RPage &amp;P</oddFooter>
  </headerFooter>
  <rowBreaks count="3" manualBreakCount="3">
    <brk id="28" max="16383" man="1"/>
    <brk id="56" max="16383" man="1"/>
    <brk id="90" max="16383" man="1"/>
  </rowBreaks>
  <ignoredErrors>
    <ignoredError sqref="B30:L30 B42:L42 B17:K17 B5:L5" numberStoredAsText="1"/>
    <ignoredError sqref="M40 M15: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06F-0A76-40FA-852A-0113044A9EE8}">
  <dimension ref="A1"/>
  <sheetViews>
    <sheetView workbookViewId="0">
      <selection activeCell="T26" sqref="T26"/>
    </sheetView>
  </sheetViews>
  <sheetFormatPr defaultRowHeight="15" x14ac:dyDescent="0.25"/>
  <sheetData/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fff9ac3-b291-4241-8851-6a18c47bf9f6">
      <UserInfo>
        <DisplayName>Mike Douglas</DisplayName>
        <AccountId>231</AccountId>
        <AccountType/>
      </UserInfo>
    </SharedWithUsers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Props1.xml><?xml version="1.0" encoding="utf-8"?>
<ds:datastoreItem xmlns:ds="http://schemas.openxmlformats.org/officeDocument/2006/customXml" ds:itemID="{AE9B41FF-97B1-4B7E-8907-C73ACCC8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af0f5-a9ef-4dd1-b6bb-35d755f953d3"/>
    <ds:schemaRef ds:uri="ffff9ac3-b291-4241-8851-6a18c47bf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FBDAD-4BDD-48A9-BBA0-FC152F3A93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631D0-3D85-44BA-B9A4-3C53F3A1BE78}">
  <ds:schemaRefs>
    <ds:schemaRef ds:uri="http://schemas.microsoft.com/office/2006/metadata/properties"/>
    <ds:schemaRef ds:uri="http://schemas.microsoft.com/office/infopath/2007/PartnerControls"/>
    <ds:schemaRef ds:uri="ffff9ac3-b291-4241-8851-6a18c47bf9f6"/>
    <ds:schemaRef ds:uri="77eaf0f5-a9ef-4dd1-b6bb-35d755f953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 by race-ethnicity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2016-01-04T18:47:59Z</dcterms:created>
  <dcterms:modified xsi:type="dcterms:W3CDTF">2023-12-01T17:12:27Z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  <property fmtid="{D5CDD505-2E9C-101B-9397-08002B2CF9AE}" pid="3" name="MediaServiceImageTags">
    <vt:lpwstr/>
  </property>
</Properties>
</file>